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rautonomagovco-my.sharepoint.com/personal/sst_crautonoma_gov_co/Documents/Documentos/Documentos SG-SST/2025/"/>
    </mc:Choice>
  </mc:AlternateContent>
  <xr:revisionPtr revIDLastSave="0" documentId="8_{3B58F3EA-AA73-4C67-96DC-D45EBC70BA31}" xr6:coauthVersionLast="47" xr6:coauthVersionMax="47" xr10:uidLastSave="{00000000-0000-0000-0000-000000000000}"/>
  <bookViews>
    <workbookView xWindow="-120" yWindow="-120" windowWidth="20730" windowHeight="11040" xr2:uid="{0F0563A5-A717-49CC-AF20-A63E640BB598}"/>
  </bookViews>
  <sheets>
    <sheet name="Cronog Actividades 2025" sheetId="1" r:id="rId1"/>
  </sheets>
  <externalReferences>
    <externalReference r:id="rId2"/>
  </externalReferences>
  <definedNames>
    <definedName name="_xlnm._FilterDatabase" localSheetId="0" hidden="1">'Cronog Actividades 2025'!$B$11:$AD$11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05" i="1" l="1"/>
  <c r="F105" i="1"/>
  <c r="G105" i="1"/>
  <c r="H105" i="1"/>
  <c r="I105" i="1"/>
  <c r="J105" i="1"/>
  <c r="K105" i="1"/>
  <c r="L105" i="1"/>
  <c r="M105" i="1"/>
  <c r="N105" i="1"/>
  <c r="O105" i="1"/>
  <c r="E105" i="1"/>
  <c r="AC22" i="1"/>
  <c r="P106" i="1"/>
  <c r="O106" i="1"/>
  <c r="N106" i="1"/>
  <c r="M106" i="1"/>
  <c r="L106" i="1"/>
  <c r="K106" i="1"/>
  <c r="J106" i="1"/>
  <c r="I106" i="1"/>
  <c r="H106" i="1"/>
  <c r="G106" i="1"/>
  <c r="F106" i="1"/>
  <c r="E106" i="1"/>
  <c r="AD101" i="1"/>
  <c r="AC101" i="1"/>
  <c r="AD99" i="1"/>
  <c r="AC99" i="1"/>
  <c r="AD98" i="1"/>
  <c r="AC98" i="1"/>
  <c r="AD97" i="1"/>
  <c r="AC97" i="1"/>
  <c r="AD96" i="1"/>
  <c r="AC96" i="1"/>
  <c r="AD95" i="1"/>
  <c r="AC95" i="1"/>
  <c r="AD94" i="1"/>
  <c r="AC94" i="1"/>
  <c r="AK92" i="1"/>
  <c r="AJ92" i="1"/>
  <c r="AH92" i="1"/>
  <c r="AG92" i="1"/>
  <c r="AD92" i="1"/>
  <c r="AC92" i="1"/>
  <c r="AK90" i="1"/>
  <c r="AJ90" i="1"/>
  <c r="AH90" i="1"/>
  <c r="AG90" i="1"/>
  <c r="AD90" i="1"/>
  <c r="AC90" i="1"/>
  <c r="AD87" i="1"/>
  <c r="AC87" i="1"/>
  <c r="AD86" i="1"/>
  <c r="AC86" i="1"/>
  <c r="AD85" i="1"/>
  <c r="AC85" i="1"/>
  <c r="AD84" i="1"/>
  <c r="AC84" i="1"/>
  <c r="AD83" i="1"/>
  <c r="AC83" i="1"/>
  <c r="AD82" i="1"/>
  <c r="AC82" i="1"/>
  <c r="AK81" i="1"/>
  <c r="AJ81" i="1"/>
  <c r="AH81" i="1"/>
  <c r="AG81" i="1"/>
  <c r="AD81" i="1"/>
  <c r="AC81" i="1"/>
  <c r="AD79" i="1"/>
  <c r="AC79" i="1"/>
  <c r="AD78" i="1"/>
  <c r="AE78" i="1" s="1"/>
  <c r="AC78" i="1"/>
  <c r="AD77" i="1"/>
  <c r="AE77" i="1" s="1"/>
  <c r="AC77" i="1"/>
  <c r="AK76" i="1"/>
  <c r="AJ76" i="1"/>
  <c r="AH76" i="1"/>
  <c r="AG76" i="1"/>
  <c r="AD76" i="1"/>
  <c r="AC76" i="1"/>
  <c r="AD73" i="1"/>
  <c r="AC73" i="1"/>
  <c r="AK72" i="1"/>
  <c r="AJ72" i="1"/>
  <c r="AH72" i="1"/>
  <c r="AG72" i="1"/>
  <c r="AD72" i="1"/>
  <c r="AC72" i="1"/>
  <c r="AD69" i="1"/>
  <c r="AC69" i="1"/>
  <c r="AD67" i="1"/>
  <c r="AC67" i="1"/>
  <c r="AD66" i="1"/>
  <c r="AC66" i="1"/>
  <c r="AD65" i="1"/>
  <c r="AC65" i="1"/>
  <c r="AK64" i="1"/>
  <c r="AJ64" i="1"/>
  <c r="AH64" i="1"/>
  <c r="AG64" i="1"/>
  <c r="AD64" i="1"/>
  <c r="AC64" i="1"/>
  <c r="AD62" i="1"/>
  <c r="AC62" i="1"/>
  <c r="AK61" i="1"/>
  <c r="AJ61" i="1"/>
  <c r="AH61" i="1"/>
  <c r="AG61" i="1"/>
  <c r="AD61" i="1"/>
  <c r="AC61" i="1"/>
  <c r="AD59" i="1"/>
  <c r="AC59" i="1"/>
  <c r="AD58" i="1"/>
  <c r="AC58" i="1"/>
  <c r="AD56" i="1"/>
  <c r="AC56" i="1"/>
  <c r="AD55" i="1"/>
  <c r="AC55" i="1"/>
  <c r="AD54" i="1"/>
  <c r="AC54" i="1"/>
  <c r="AD53" i="1"/>
  <c r="AC53" i="1"/>
  <c r="AD52" i="1"/>
  <c r="AC52" i="1"/>
  <c r="AK51" i="1"/>
  <c r="AJ51" i="1"/>
  <c r="AH51" i="1"/>
  <c r="AG51" i="1"/>
  <c r="AD51" i="1"/>
  <c r="AC51" i="1"/>
  <c r="AD49" i="1"/>
  <c r="AC49" i="1"/>
  <c r="AK48" i="1"/>
  <c r="AJ48" i="1"/>
  <c r="AH48" i="1"/>
  <c r="AG48" i="1"/>
  <c r="AD48" i="1"/>
  <c r="AC48" i="1"/>
  <c r="AD46" i="1"/>
  <c r="AC46" i="1"/>
  <c r="AD45" i="1"/>
  <c r="AC45" i="1"/>
  <c r="AK44" i="1"/>
  <c r="AJ44" i="1"/>
  <c r="AH44" i="1"/>
  <c r="AG44" i="1"/>
  <c r="AD44" i="1"/>
  <c r="AC44" i="1"/>
  <c r="AD42" i="1"/>
  <c r="AC42" i="1"/>
  <c r="AD41" i="1"/>
  <c r="AC41" i="1"/>
  <c r="AD39" i="1"/>
  <c r="AC39" i="1"/>
  <c r="AD38" i="1"/>
  <c r="AC38" i="1"/>
  <c r="AD37" i="1"/>
  <c r="AC37" i="1"/>
  <c r="AD36" i="1"/>
  <c r="AC36" i="1"/>
  <c r="AD35" i="1"/>
  <c r="AC35" i="1"/>
  <c r="AD32" i="1"/>
  <c r="AC32" i="1"/>
  <c r="AD31" i="1"/>
  <c r="AC31" i="1"/>
  <c r="AD29" i="1"/>
  <c r="AC29" i="1"/>
  <c r="AD28" i="1"/>
  <c r="AC28" i="1"/>
  <c r="AD27" i="1"/>
  <c r="AC27" i="1"/>
  <c r="AD26" i="1"/>
  <c r="AC26" i="1"/>
  <c r="AD24" i="1"/>
  <c r="AC24" i="1"/>
  <c r="AD23" i="1"/>
  <c r="AC23" i="1"/>
  <c r="AD22" i="1"/>
  <c r="AK21" i="1"/>
  <c r="AJ21" i="1"/>
  <c r="AH21" i="1"/>
  <c r="AG21" i="1"/>
  <c r="AD21" i="1"/>
  <c r="AC21" i="1"/>
  <c r="AD19" i="1"/>
  <c r="AC19" i="1"/>
  <c r="AD18" i="1"/>
  <c r="AC18" i="1"/>
  <c r="AD16" i="1"/>
  <c r="AC16" i="1"/>
  <c r="AD15" i="1"/>
  <c r="AC15" i="1"/>
  <c r="AD13" i="1"/>
  <c r="AC13" i="1"/>
  <c r="AE90" i="1" l="1"/>
  <c r="AI81" i="1"/>
  <c r="AE76" i="1"/>
  <c r="AE66" i="1"/>
  <c r="AE31" i="1"/>
  <c r="AE42" i="1"/>
  <c r="AE41" i="1"/>
  <c r="AE59" i="1"/>
  <c r="AE65" i="1"/>
  <c r="AE45" i="1"/>
  <c r="AE58" i="1"/>
  <c r="AE95" i="1"/>
  <c r="AE55" i="1"/>
  <c r="AL51" i="1"/>
  <c r="AE54" i="1"/>
  <c r="AE19" i="1"/>
  <c r="AE38" i="1"/>
  <c r="AE46" i="1"/>
  <c r="AE52" i="1"/>
  <c r="AE64" i="1"/>
  <c r="AE67" i="1"/>
  <c r="AI76" i="1"/>
  <c r="AE53" i="1"/>
  <c r="AI64" i="1"/>
  <c r="AE16" i="1"/>
  <c r="AE15" i="1"/>
  <c r="AE49" i="1"/>
  <c r="AE86" i="1"/>
  <c r="AE48" i="1"/>
  <c r="AL92" i="1"/>
  <c r="AE26" i="1"/>
  <c r="AE24" i="1"/>
  <c r="AE22" i="1"/>
  <c r="AL21" i="1"/>
  <c r="K107" i="1"/>
  <c r="AE23" i="1"/>
  <c r="AE39" i="1"/>
  <c r="AI72" i="1"/>
  <c r="AL81" i="1"/>
  <c r="AE85" i="1"/>
  <c r="AI90" i="1"/>
  <c r="AE79" i="1"/>
  <c r="AL90" i="1"/>
  <c r="AE97" i="1"/>
  <c r="AE18" i="1"/>
  <c r="AE37" i="1"/>
  <c r="AI48" i="1"/>
  <c r="AE69" i="1"/>
  <c r="AE94" i="1"/>
  <c r="AL64" i="1"/>
  <c r="AL76" i="1"/>
  <c r="AE81" i="1"/>
  <c r="AE87" i="1"/>
  <c r="AD102" i="1"/>
  <c r="C106" i="1" s="1"/>
  <c r="AE27" i="1"/>
  <c r="AE32" i="1"/>
  <c r="AE44" i="1"/>
  <c r="AL48" i="1"/>
  <c r="AE62" i="1"/>
  <c r="AE56" i="1"/>
  <c r="AE61" i="1"/>
  <c r="AE72" i="1"/>
  <c r="AE96" i="1"/>
  <c r="Q105" i="1"/>
  <c r="AC102" i="1"/>
  <c r="C105" i="1" s="1"/>
  <c r="AE29" i="1"/>
  <c r="AE35" i="1"/>
  <c r="AI61" i="1"/>
  <c r="AE83" i="1"/>
  <c r="J107" i="1"/>
  <c r="AE36" i="1"/>
  <c r="AI44" i="1"/>
  <c r="AL61" i="1"/>
  <c r="AE84" i="1"/>
  <c r="AE92" i="1"/>
  <c r="AE98" i="1"/>
  <c r="L107" i="1"/>
  <c r="I107" i="1"/>
  <c r="E107" i="1"/>
  <c r="M107" i="1"/>
  <c r="AE21" i="1"/>
  <c r="AL44" i="1"/>
  <c r="AE51" i="1"/>
  <c r="AL72" i="1"/>
  <c r="AI92" i="1"/>
  <c r="AE99" i="1"/>
  <c r="F107" i="1"/>
  <c r="N107" i="1"/>
  <c r="AE82" i="1"/>
  <c r="G107" i="1"/>
  <c r="O107" i="1"/>
  <c r="AI21" i="1"/>
  <c r="AE28" i="1"/>
  <c r="AI51" i="1"/>
  <c r="AE73" i="1"/>
  <c r="AE101" i="1"/>
  <c r="H107" i="1"/>
  <c r="P107" i="1"/>
  <c r="AE13" i="1"/>
  <c r="Q106" i="1"/>
  <c r="AE102" i="1" l="1"/>
  <c r="Q107" i="1"/>
  <c r="C107" i="1"/>
</calcChain>
</file>

<file path=xl/sharedStrings.xml><?xml version="1.0" encoding="utf-8"?>
<sst xmlns="http://schemas.openxmlformats.org/spreadsheetml/2006/main" count="564" uniqueCount="190">
  <si>
    <t>FORMATO</t>
  </si>
  <si>
    <t>PLAN DE TRABAJO ANUAL EN SST</t>
  </si>
  <si>
    <t>Código: GH-FT-40</t>
  </si>
  <si>
    <t>Versión: 1</t>
  </si>
  <si>
    <t>Fecha: 07/10/2022</t>
  </si>
  <si>
    <t>Objetivo  Estrategico SIG</t>
  </si>
  <si>
    <t>Crear y mantener mecanismos de participacion y consulta con acceso a todos los trabajadores y contratistas de la entidad.</t>
  </si>
  <si>
    <t>Objetivo SST</t>
  </si>
  <si>
    <t>Cumplir con las actividades establecidas en el plan de trabajo y de capacitacion para el 2025</t>
  </si>
  <si>
    <t>Programado</t>
  </si>
  <si>
    <t>Ejecutado</t>
  </si>
  <si>
    <t>Fecha</t>
  </si>
  <si>
    <t>ENE</t>
  </si>
  <si>
    <t>FEB</t>
  </si>
  <si>
    <t>MARZ</t>
  </si>
  <si>
    <t>ABRIL</t>
  </si>
  <si>
    <t>MAYO</t>
  </si>
  <si>
    <t>JUNIO</t>
  </si>
  <si>
    <t>JULIO</t>
  </si>
  <si>
    <t>AGOST</t>
  </si>
  <si>
    <t>SEPT</t>
  </si>
  <si>
    <t>OCT</t>
  </si>
  <si>
    <t>NOV</t>
  </si>
  <si>
    <t>DIC</t>
  </si>
  <si>
    <t>PLANEADAS</t>
  </si>
  <si>
    <t>EJECUTADAS</t>
  </si>
  <si>
    <t>CUMPLIMIENTO POR ACTIVIDAD</t>
  </si>
  <si>
    <t>EFICAZ
Si / No</t>
  </si>
  <si>
    <t>ACTIVIDAD</t>
  </si>
  <si>
    <t>RECURSO</t>
  </si>
  <si>
    <t>RESPONSABLE</t>
  </si>
  <si>
    <t>P</t>
  </si>
  <si>
    <t>E</t>
  </si>
  <si>
    <t xml:space="preserve">POLITICA </t>
  </si>
  <si>
    <t>Equipo SST. COPASST</t>
  </si>
  <si>
    <t>Profesional SST</t>
  </si>
  <si>
    <t>ROLES/ RESPONSABILIDADES /AUTORIDAD</t>
  </si>
  <si>
    <t>Rendicion de cuentas</t>
  </si>
  <si>
    <t>Todos los tabajadores con resposabilidadess en el SG SST  herramientas virtuales</t>
  </si>
  <si>
    <t>Profesional SST, responsable de areas, trabajadaor</t>
  </si>
  <si>
    <t>REQUISITOS LEGALES</t>
  </si>
  <si>
    <t>Indentificacion de requisitos legales. Actualizacion de la matriz de Requisitos legales y otra índole de SST</t>
  </si>
  <si>
    <t>Profesional  SST / ARL</t>
  </si>
  <si>
    <t>Evaluacion del Cumplimineto de los Requisitos legales</t>
  </si>
  <si>
    <t xml:space="preserve">Profesional SST </t>
  </si>
  <si>
    <t>COMITES (Plan de Actividades COPASST)</t>
  </si>
  <si>
    <t>Sem1 P</t>
  </si>
  <si>
    <t>Sem1 E</t>
  </si>
  <si>
    <t>Sem1 %</t>
  </si>
  <si>
    <t>Sem2 P</t>
  </si>
  <si>
    <t>Sem2 E</t>
  </si>
  <si>
    <t>Sem2 %</t>
  </si>
  <si>
    <t>Reuniones del COCOLAB</t>
  </si>
  <si>
    <t>reuniones presenciales, virtuales, COCOLA</t>
  </si>
  <si>
    <t>COCOLA</t>
  </si>
  <si>
    <t>COPASST</t>
  </si>
  <si>
    <t>Reuniones  del COPASST (2023 - 2025)</t>
  </si>
  <si>
    <t>reuniones presenciales, virtuales, COPASST</t>
  </si>
  <si>
    <t>Equipo SST</t>
  </si>
  <si>
    <t>Participación SST en Reuniones del COPASST</t>
  </si>
  <si>
    <t>DOCUMENTACION</t>
  </si>
  <si>
    <t xml:space="preserve">Actualizacion del plan de trabajo anual </t>
  </si>
  <si>
    <t>Profesional  SST. /Equipo SST</t>
  </si>
  <si>
    <t>Diseño de plan de Plan de capacitacion</t>
  </si>
  <si>
    <t xml:space="preserve">Diseño plan de trabajo con ARL </t>
  </si>
  <si>
    <t>Profesional  SST. ARL</t>
  </si>
  <si>
    <t>Actualizacion de matriz de riesgos SG SST (Mesa de Trabajo para revision de riesgo y oportunidades del Sg SST</t>
  </si>
  <si>
    <t>Profesional  SST / SIG</t>
  </si>
  <si>
    <t>PRESUPUESTO SST / CONTRATACION</t>
  </si>
  <si>
    <t>Profesional  SST /equipo SST</t>
  </si>
  <si>
    <t>Profesional  SST</t>
  </si>
  <si>
    <t>Diseño de Estudios previos de EMO</t>
  </si>
  <si>
    <t>Diseño de Estudios previos de EPP</t>
  </si>
  <si>
    <t>GESTIÓN DE RIESGOS</t>
  </si>
  <si>
    <t>PELIGROS Y RIESGOS</t>
  </si>
  <si>
    <t xml:space="preserve">Actualizacion de Matriz de peligros y riesgos con  el COPASST, como representante de los trabajadores. Validacion de encuestra. Perminencia del instrumento. </t>
  </si>
  <si>
    <t>COPASST / SST</t>
  </si>
  <si>
    <t>Identificacion de peligros y riesgos con los trabajadores (funcionarios COPASST y contratistas)</t>
  </si>
  <si>
    <t>Profesional  SST, responsable de areas, Todos los trabajadores /ARL</t>
  </si>
  <si>
    <t>Desarrollo de procedimiento de Salidas a Comsion Normas de seguridad. manejo del peligro biologico</t>
  </si>
  <si>
    <t>ARL</t>
  </si>
  <si>
    <t>Seguimiento Reportes de actos y condiciones inseguras (REPORTES DE INFRAESTRUCTURA)</t>
  </si>
  <si>
    <t>Profesional SST, Recursos Fisicos, todos los trabajadores</t>
  </si>
  <si>
    <t>Seguimineto a Indicadores, implementacion de controles. Actualizacion de la matriz de peligros.</t>
  </si>
  <si>
    <t>INVESTIGACION INCIDENTES</t>
  </si>
  <si>
    <t>Profesional  SST./ COPASST</t>
  </si>
  <si>
    <t>Profesional  SST.</t>
  </si>
  <si>
    <t>MATERIALES PELIGROSOS: PROGRAMA MANEJO DE SUSTANCIAS QUIMICAS</t>
  </si>
  <si>
    <t>Actulizacion de base de datos de Hojas de Seguridad y etiquetado de productos</t>
  </si>
  <si>
    <t>Etiquedo de productos. Joranada de etiquetado de productos.</t>
  </si>
  <si>
    <t>Actualizacion de matriz de compatibilidad</t>
  </si>
  <si>
    <t>PROGRAMA DE PROTECCION CONTRACAIDAS</t>
  </si>
  <si>
    <t>Revsion del programa de proteccion contracaidas</t>
  </si>
  <si>
    <t>PROGRAMA DE INSPECCIONES PLANEADAS</t>
  </si>
  <si>
    <t>Extintores Portátil</t>
  </si>
  <si>
    <t>Profesional SST (Mensual)</t>
  </si>
  <si>
    <t>Profesional SST, Recursos Fiscos</t>
  </si>
  <si>
    <t>Botiquín /Camillas</t>
  </si>
  <si>
    <t>Profesional SST (Bimensual)</t>
  </si>
  <si>
    <t>Inspeccion de Atención de Emergencia</t>
  </si>
  <si>
    <t xml:space="preserve">INSPECCIÓN DE INSTALACIONES Casa 1. / cASA 2. tODAS LAS AREAS. </t>
  </si>
  <si>
    <t xml:space="preserve"> COPASST (Bimensual)</t>
  </si>
  <si>
    <t>Inspeccion de escaleras (Referencia frecuencia de inspeccion NTP 239)</t>
  </si>
  <si>
    <t xml:space="preserve">Inspeccion de Herramientas (GRUPO CRIA) </t>
  </si>
  <si>
    <t>Profesional SST (Trimenstrall)</t>
  </si>
  <si>
    <t>EPP</t>
  </si>
  <si>
    <t>Entrega de EPP. (De acuerdo a registros de entrega)</t>
  </si>
  <si>
    <t xml:space="preserve">Profesional SST,  </t>
  </si>
  <si>
    <t>HIGIENE INDUSTRIAL</t>
  </si>
  <si>
    <t>Profesional  SST, ARL</t>
  </si>
  <si>
    <t>PLAN DE EMERGENCIAS</t>
  </si>
  <si>
    <t>Diseño de acuerdo de ayuda mutua con otras entidades y empresas vecinas</t>
  </si>
  <si>
    <t>Profesional SST, ARL</t>
  </si>
  <si>
    <t>CONTRATISTAS</t>
  </si>
  <si>
    <t>Seguimineto de plan de Plan de trabajo contratistas permamentes (Vigilancia, Aseo) Seguimiento a las actividades contratadas. Cumplimiento de los requrimientos SST</t>
  </si>
  <si>
    <t xml:space="preserve">Seguimiento a contratistas para proyectos y obras </t>
  </si>
  <si>
    <t>MEDICINA PREVENTIVA</t>
  </si>
  <si>
    <t>Habitos y Estilos de Vida Saludable</t>
  </si>
  <si>
    <t>EMO y Seguimiento Condiciones de Salud</t>
  </si>
  <si>
    <t>Auxiliar SST</t>
  </si>
  <si>
    <t>Actualizacion de Perfil socio demografico</t>
  </si>
  <si>
    <t>Profesional  Universitario</t>
  </si>
  <si>
    <t>Aplicación  de examenes medicos periodicos  Examenes de perfil deportivo y vacunacion.</t>
  </si>
  <si>
    <t>Profesional  SST, Gestion Humana</t>
  </si>
  <si>
    <t>Comunicar al trabajador los resulatdos de las evaluaciones medico ocupacionales realizadas. Efectuada por el medico de la IPS Contratada</t>
  </si>
  <si>
    <t>Aux SST</t>
  </si>
  <si>
    <t>verificar recomendaciones de examenes medicos preocupacional / seGUIMIENTO</t>
  </si>
  <si>
    <t xml:space="preserve">Seguimiento a Indicador de Ausentismo </t>
  </si>
  <si>
    <t>PROGRAMA DE VIGILANCIA PARA EL CONTROL DE DESORDENES MUSCULO ESQUELETICOS</t>
  </si>
  <si>
    <t xml:space="preserve">Profesional  SST, ARL, </t>
  </si>
  <si>
    <t xml:space="preserve">Programa de Vigilancia Psicosocial. </t>
  </si>
  <si>
    <t>Ver PLAN DE TRABAJO PROGRAMA RIESGO PSICOSOCIAL</t>
  </si>
  <si>
    <t>AUDITORIAS</t>
  </si>
  <si>
    <t>Evaluacion de cumplimiento del decreto 1072 de 2015</t>
  </si>
  <si>
    <t>Auditoria interna al sistema de gestion en SST.</t>
  </si>
  <si>
    <t>Responsable SST,  Profesional Especializado SIG, Profesional Especialiado SST</t>
  </si>
  <si>
    <t>Profesional  SST SIG</t>
  </si>
  <si>
    <t>Auditoria externa al sistema de gestion en SST.</t>
  </si>
  <si>
    <t>Profesional  SST,  SIG</t>
  </si>
  <si>
    <t>Revision por la Alta Direcion.  por la alta dirección 2023 en cumplimineto de los citerios del Decreto 1072 de 2015 (incluye con la participación del COPASST)</t>
  </si>
  <si>
    <t>Responsable SST, Director, Profesional Especializado SIG, Profesional Especialiado SST</t>
  </si>
  <si>
    <t>Responsable SST Secretario Gral Director</t>
  </si>
  <si>
    <t>Revision por la Alta Direcion.  por la alta dirección 2023 según Norma ISO 45001: 2018 (incluye con la participación del COPASST)</t>
  </si>
  <si>
    <t>MEJORA</t>
  </si>
  <si>
    <t>Seguimiento a las acciones peventivas correctivas y de mejora de inspecciones. Incidentes, AT, EL, Auditorias</t>
  </si>
  <si>
    <t>responsable SST</t>
  </si>
  <si>
    <t>CUMPLIMIENTO ANUAL DEL CRONOGRAMA</t>
  </si>
  <si>
    <t>CUMPLIMIENTO MENSUAL</t>
  </si>
  <si>
    <t>MAR</t>
  </si>
  <si>
    <t>ABR</t>
  </si>
  <si>
    <t>MAY</t>
  </si>
  <si>
    <t>JUN</t>
  </si>
  <si>
    <t>JUL</t>
  </si>
  <si>
    <t>AUG</t>
  </si>
  <si>
    <t>SEP</t>
  </si>
  <si>
    <t>TOTAL 2024</t>
  </si>
  <si>
    <t>TOTAL PROGRAMADAS</t>
  </si>
  <si>
    <t>TOTAL EJECUTADAS</t>
  </si>
  <si>
    <t>% CUMPLIMIENTO DEL CRONOGRAMA ANUAL</t>
  </si>
  <si>
    <t>% CUMPLIMIENTO DEL CRONOGRAMA MES</t>
  </si>
  <si>
    <t>Cargo</t>
  </si>
  <si>
    <t>Nombre</t>
  </si>
  <si>
    <t>Firma</t>
  </si>
  <si>
    <t>Pamela Castaño Ochoa</t>
  </si>
  <si>
    <t>Representante del COPASST</t>
  </si>
  <si>
    <t>Juan Camilo calderon</t>
  </si>
  <si>
    <t>Revision y Actualizacion de los objetivos  y metas de SST.</t>
  </si>
  <si>
    <t>Comunicar los resusltados de la rendicion 2025 a los trabajadores y COPASST y desarollar planes de accion</t>
  </si>
  <si>
    <t>Pausas activas</t>
  </si>
  <si>
    <t>Investigacion de los accidendes Incidentes y Seguimiento al cierre  de planes de accion Investigacion. Cuando se requiera</t>
  </si>
  <si>
    <t>Seguimiento  Indicadores, Investigacion de Incidentes y toma de controles, Actualizacion de la matriz de peligros.  Cuando se requiera</t>
  </si>
  <si>
    <t xml:space="preserve">Revsion de sede monitoreo ambiental. </t>
  </si>
  <si>
    <t>Revisión y actualizacion de Matriz de EPP por areas y riesgos</t>
  </si>
  <si>
    <t>Medición de iluminación sedes casa 1 y 2</t>
  </si>
  <si>
    <t>Dosimetria de material particulado</t>
  </si>
  <si>
    <t>Socialización plan de emergencia</t>
  </si>
  <si>
    <t>Simulacro. 1</t>
  </si>
  <si>
    <t>Simulacro. 2</t>
  </si>
  <si>
    <t>Simulacro. 3</t>
  </si>
  <si>
    <t xml:space="preserve">Socialización resultados simulacros </t>
  </si>
  <si>
    <t>Documentar Programa para la Gestión en SST de Contratistas</t>
  </si>
  <si>
    <t xml:space="preserve">Revisión e implementación programas habitos y estilos de vida saludable </t>
  </si>
  <si>
    <t>Diseño programa prevención riesgo biologico</t>
  </si>
  <si>
    <t>Jornadas de promocion y prevención</t>
  </si>
  <si>
    <t>Jornas de salud y bienestar</t>
  </si>
  <si>
    <t xml:space="preserve">Revision del Profesiogramas. </t>
  </si>
  <si>
    <t>Seguimiento plan de accion de recomendaciones de Dx de Salud 2024</t>
  </si>
  <si>
    <t>Definir plan de trabajo SVE DME</t>
  </si>
  <si>
    <t>Implementación plan de trabajo  SVE DME</t>
  </si>
  <si>
    <t>Autoevaluacion según 312 de 2019. Estandares minimos. 2025. Sistema de informacion laboral Min Trabajo, Fondo de Riesgos laborales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</si>
</sst>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"/>
  </numFmts>
  <fonts count="20" x14ac:knownFonts="1">
    <font>
      <sz val="10"/>
      <color rgb="FF000000"/>
      <name val="Calibri"/>
      <family val="2"/>
      <scheme val="minor"/>
    </font>
    <font>
      <sz val="10"/>
      <name val="Calibri"/>
      <family val="2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</font>
    <font>
      <sz val="9"/>
      <name val="Calibri"/>
      <family val="2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b/>
      <sz val="14"/>
      <color theme="1"/>
      <name val="Calibri"/>
      <family val="2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b/>
      <sz val="12"/>
      <color rgb="FFFFFFFF"/>
      <name val="Calibri"/>
      <family val="2"/>
    </font>
    <font>
      <sz val="10"/>
      <name val="Arial"/>
      <family val="2"/>
    </font>
    <font>
      <b/>
      <sz val="12"/>
      <color rgb="FF000000"/>
      <name val="Calibri"/>
      <family val="2"/>
    </font>
    <font>
      <b/>
      <sz val="12"/>
      <color rgb="FFFF0000"/>
      <name val="Calibri"/>
      <family val="2"/>
    </font>
    <font>
      <sz val="11"/>
      <color rgb="FF000000"/>
      <name val="Calibri"/>
      <family val="2"/>
    </font>
    <font>
      <sz val="9"/>
      <color theme="1"/>
      <name val="Calibri"/>
      <family val="2"/>
    </font>
    <font>
      <b/>
      <sz val="16"/>
      <color theme="1"/>
      <name val="Calibri"/>
      <family val="2"/>
    </font>
    <font>
      <b/>
      <sz val="11"/>
      <color theme="1"/>
      <name val="Calibri"/>
      <family val="2"/>
    </font>
    <font>
      <b/>
      <sz val="12"/>
      <color rgb="FF00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rgb="FF99CC00"/>
        <bgColor rgb="FF99CC00"/>
      </patternFill>
    </fill>
    <fill>
      <patternFill patternType="solid">
        <fgColor rgb="FFD6E3BC"/>
        <bgColor rgb="FFD6E3BC"/>
      </patternFill>
    </fill>
    <fill>
      <patternFill patternType="solid">
        <fgColor rgb="FFC2D69B"/>
        <bgColor rgb="FFC2D69B"/>
      </patternFill>
    </fill>
    <fill>
      <patternFill patternType="solid">
        <fgColor rgb="FFD9D9D9"/>
        <bgColor rgb="FFD9D9D9"/>
      </patternFill>
    </fill>
    <fill>
      <patternFill patternType="solid">
        <fgColor rgb="FFCCCCCC"/>
        <bgColor rgb="FFCCCCCC"/>
      </patternFill>
    </fill>
    <fill>
      <patternFill patternType="solid">
        <fgColor theme="0"/>
        <bgColor theme="0"/>
      </patternFill>
    </fill>
    <fill>
      <patternFill patternType="solid">
        <fgColor rgb="FFFFF2CC"/>
        <bgColor rgb="FFFFF2CC"/>
      </patternFill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0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0" xfId="0" applyFont="1"/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" fillId="0" borderId="6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right" vertical="center" wrapText="1"/>
    </xf>
    <xf numFmtId="0" fontId="7" fillId="0" borderId="7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2" borderId="8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0" borderId="0" xfId="0" applyFont="1"/>
    <xf numFmtId="0" fontId="9" fillId="0" borderId="0" xfId="0" applyFont="1"/>
    <xf numFmtId="0" fontId="9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9" fontId="6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/>
    </xf>
    <xf numFmtId="164" fontId="9" fillId="0" borderId="7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11" fillId="0" borderId="10" xfId="0" applyFont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 wrapText="1"/>
    </xf>
    <xf numFmtId="0" fontId="12" fillId="0" borderId="12" xfId="0" applyFont="1" applyBorder="1"/>
    <xf numFmtId="0" fontId="6" fillId="4" borderId="8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0" fillId="5" borderId="13" xfId="0" applyFont="1" applyFill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10" fillId="6" borderId="17" xfId="0" applyFont="1" applyFill="1" applyBorder="1" applyAlignment="1">
      <alignment horizontal="left" vertical="center" wrapText="1"/>
    </xf>
    <xf numFmtId="0" fontId="7" fillId="6" borderId="18" xfId="0" applyFont="1" applyFill="1" applyBorder="1" applyAlignment="1">
      <alignment horizontal="center" vertical="center" wrapText="1"/>
    </xf>
    <xf numFmtId="0" fontId="6" fillId="6" borderId="18" xfId="0" applyFont="1" applyFill="1" applyBorder="1" applyAlignment="1">
      <alignment horizontal="center" vertical="center" wrapText="1"/>
    </xf>
    <xf numFmtId="0" fontId="9" fillId="6" borderId="18" xfId="0" applyFont="1" applyFill="1" applyBorder="1" applyAlignment="1">
      <alignment horizontal="center" vertical="center"/>
    </xf>
    <xf numFmtId="0" fontId="8" fillId="6" borderId="0" xfId="0" applyFont="1" applyFill="1"/>
    <xf numFmtId="0" fontId="8" fillId="6" borderId="19" xfId="0" applyFont="1" applyFill="1" applyBorder="1"/>
    <xf numFmtId="0" fontId="0" fillId="0" borderId="8" xfId="0" applyBorder="1"/>
    <xf numFmtId="0" fontId="9" fillId="0" borderId="17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top" wrapText="1"/>
    </xf>
    <xf numFmtId="0" fontId="6" fillId="0" borderId="7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/>
    </xf>
    <xf numFmtId="9" fontId="8" fillId="0" borderId="7" xfId="0" applyNumberFormat="1" applyFont="1" applyBorder="1" applyAlignment="1">
      <alignment horizontal="center" vertical="center"/>
    </xf>
    <xf numFmtId="0" fontId="10" fillId="7" borderId="17" xfId="0" applyFont="1" applyFill="1" applyBorder="1" applyAlignment="1">
      <alignment horizontal="left" vertical="center" wrapText="1"/>
    </xf>
    <xf numFmtId="0" fontId="7" fillId="7" borderId="7" xfId="0" applyFont="1" applyFill="1" applyBorder="1" applyAlignment="1">
      <alignment horizontal="center" vertical="center" wrapText="1"/>
    </xf>
    <xf numFmtId="0" fontId="6" fillId="7" borderId="7" xfId="0" applyFont="1" applyFill="1" applyBorder="1" applyAlignment="1">
      <alignment horizontal="center" vertical="center" wrapText="1"/>
    </xf>
    <xf numFmtId="0" fontId="9" fillId="7" borderId="7" xfId="0" applyFont="1" applyFill="1" applyBorder="1" applyAlignment="1">
      <alignment horizontal="center" vertical="center"/>
    </xf>
    <xf numFmtId="0" fontId="8" fillId="7" borderId="7" xfId="0" applyFont="1" applyFill="1" applyBorder="1"/>
    <xf numFmtId="0" fontId="9" fillId="0" borderId="7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center" vertical="center"/>
    </xf>
    <xf numFmtId="0" fontId="6" fillId="7" borderId="17" xfId="0" applyFont="1" applyFill="1" applyBorder="1" applyAlignment="1">
      <alignment horizontal="left" vertical="center" wrapText="1"/>
    </xf>
    <xf numFmtId="0" fontId="9" fillId="4" borderId="7" xfId="0" applyFont="1" applyFill="1" applyBorder="1" applyAlignment="1">
      <alignment horizontal="center" vertical="center"/>
    </xf>
    <xf numFmtId="0" fontId="9" fillId="4" borderId="12" xfId="0" applyFont="1" applyFill="1" applyBorder="1" applyAlignment="1">
      <alignment horizontal="center" vertical="center" wrapText="1"/>
    </xf>
    <xf numFmtId="0" fontId="9" fillId="4" borderId="8" xfId="0" applyFont="1" applyFill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9" fontId="9" fillId="0" borderId="8" xfId="0" applyNumberFormat="1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10" fillId="4" borderId="17" xfId="0" applyFont="1" applyFill="1" applyBorder="1" applyAlignment="1">
      <alignment horizontal="left" vertical="center" wrapText="1"/>
    </xf>
    <xf numFmtId="0" fontId="10" fillId="4" borderId="7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center" vertical="center" wrapText="1"/>
    </xf>
    <xf numFmtId="0" fontId="0" fillId="0" borderId="7" xfId="0" applyBorder="1"/>
    <xf numFmtId="0" fontId="7" fillId="0" borderId="7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5" fillId="0" borderId="17" xfId="0" applyFont="1" applyBorder="1" applyAlignment="1">
      <alignment vertical="center" wrapText="1"/>
    </xf>
    <xf numFmtId="0" fontId="12" fillId="0" borderId="7" xfId="0" applyFont="1" applyBorder="1"/>
    <xf numFmtId="0" fontId="16" fillId="0" borderId="17" xfId="0" applyFont="1" applyBorder="1" applyAlignment="1">
      <alignment horizontal="left" vertical="center" wrapText="1"/>
    </xf>
    <xf numFmtId="0" fontId="9" fillId="0" borderId="7" xfId="0" applyFont="1" applyBorder="1"/>
    <xf numFmtId="2" fontId="6" fillId="0" borderId="7" xfId="0" applyNumberFormat="1" applyFont="1" applyBorder="1" applyAlignment="1">
      <alignment horizontal="center" vertical="center" wrapText="1"/>
    </xf>
    <xf numFmtId="9" fontId="9" fillId="0" borderId="0" xfId="0" applyNumberFormat="1" applyFont="1" applyAlignment="1">
      <alignment horizontal="center" vertical="center" wrapText="1"/>
    </xf>
    <xf numFmtId="0" fontId="9" fillId="0" borderId="17" xfId="0" applyFont="1" applyBorder="1" applyAlignment="1">
      <alignment horizontal="left" vertical="center"/>
    </xf>
    <xf numFmtId="0" fontId="10" fillId="4" borderId="20" xfId="0" applyFont="1" applyFill="1" applyBorder="1" applyAlignment="1">
      <alignment horizontal="left" vertical="center" wrapText="1"/>
    </xf>
    <xf numFmtId="0" fontId="9" fillId="4" borderId="22" xfId="0" applyFont="1" applyFill="1" applyBorder="1" applyAlignment="1">
      <alignment horizontal="center" vertical="center" wrapText="1"/>
    </xf>
    <xf numFmtId="0" fontId="9" fillId="4" borderId="13" xfId="0" applyFont="1" applyFill="1" applyBorder="1" applyAlignment="1">
      <alignment horizontal="center" vertical="center" wrapText="1"/>
    </xf>
    <xf numFmtId="0" fontId="9" fillId="0" borderId="12" xfId="0" applyFont="1" applyBorder="1" applyAlignment="1">
      <alignment horizontal="left" vertical="center" wrapText="1"/>
    </xf>
    <xf numFmtId="0" fontId="9" fillId="0" borderId="23" xfId="0" applyFont="1" applyBorder="1" applyAlignment="1">
      <alignment horizontal="left" vertical="center" wrapText="1"/>
    </xf>
    <xf numFmtId="0" fontId="10" fillId="4" borderId="17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vertical="center" wrapText="1"/>
    </xf>
    <xf numFmtId="0" fontId="9" fillId="8" borderId="17" xfId="0" applyFont="1" applyFill="1" applyBorder="1" applyAlignment="1">
      <alignment horizontal="left" vertical="center" wrapText="1"/>
    </xf>
    <xf numFmtId="0" fontId="9" fillId="8" borderId="7" xfId="0" applyFont="1" applyFill="1" applyBorder="1" applyAlignment="1">
      <alignment horizontal="left" vertical="center" wrapText="1"/>
    </xf>
    <xf numFmtId="0" fontId="6" fillId="0" borderId="7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9" fontId="8" fillId="8" borderId="7" xfId="0" applyNumberFormat="1" applyFont="1" applyFill="1" applyBorder="1" applyAlignment="1">
      <alignment horizontal="center" vertical="center"/>
    </xf>
    <xf numFmtId="0" fontId="9" fillId="8" borderId="12" xfId="0" applyFont="1" applyFill="1" applyBorder="1" applyAlignment="1">
      <alignment horizontal="center" vertical="center" wrapText="1"/>
    </xf>
    <xf numFmtId="9" fontId="9" fillId="8" borderId="8" xfId="0" applyNumberFormat="1" applyFont="1" applyFill="1" applyBorder="1" applyAlignment="1">
      <alignment horizontal="center" vertical="center" wrapText="1"/>
    </xf>
    <xf numFmtId="0" fontId="9" fillId="8" borderId="8" xfId="0" applyFont="1" applyFill="1" applyBorder="1" applyAlignment="1">
      <alignment horizontal="center" vertical="center" wrapText="1"/>
    </xf>
    <xf numFmtId="0" fontId="9" fillId="8" borderId="7" xfId="0" applyFont="1" applyFill="1" applyBorder="1" applyAlignment="1">
      <alignment horizontal="center" vertical="center" wrapText="1"/>
    </xf>
    <xf numFmtId="0" fontId="9" fillId="0" borderId="17" xfId="0" applyFont="1" applyBorder="1" applyAlignment="1">
      <alignment horizontal="left" vertical="top" wrapText="1"/>
    </xf>
    <xf numFmtId="0" fontId="6" fillId="7" borderId="17" xfId="0" applyFont="1" applyFill="1" applyBorder="1" applyAlignment="1">
      <alignment horizontal="center" vertical="center" wrapText="1"/>
    </xf>
    <xf numFmtId="0" fontId="9" fillId="9" borderId="0" xfId="0" applyFont="1" applyFill="1"/>
    <xf numFmtId="0" fontId="9" fillId="0" borderId="0" xfId="0" applyFont="1" applyAlignment="1">
      <alignment horizontal="left" vertical="center" wrapText="1"/>
    </xf>
    <xf numFmtId="0" fontId="17" fillId="0" borderId="25" xfId="0" applyFont="1" applyBorder="1" applyAlignment="1">
      <alignment horizontal="center" vertical="center" wrapText="1"/>
    </xf>
    <xf numFmtId="9" fontId="17" fillId="0" borderId="25" xfId="0" applyNumberFormat="1" applyFont="1" applyBorder="1" applyAlignment="1">
      <alignment horizontal="center" vertical="center"/>
    </xf>
    <xf numFmtId="9" fontId="8" fillId="0" borderId="25" xfId="0" applyNumberFormat="1" applyFont="1" applyBorder="1" applyAlignment="1">
      <alignment horizontal="center" vertical="center"/>
    </xf>
    <xf numFmtId="0" fontId="6" fillId="7" borderId="11" xfId="0" applyFont="1" applyFill="1" applyBorder="1" applyAlignment="1">
      <alignment horizontal="center" vertical="center" wrapText="1"/>
    </xf>
    <xf numFmtId="0" fontId="6" fillId="7" borderId="12" xfId="0" applyFont="1" applyFill="1" applyBorder="1" applyAlignment="1">
      <alignment horizontal="center" vertical="center" wrapText="1"/>
    </xf>
    <xf numFmtId="0" fontId="18" fillId="5" borderId="12" xfId="0" applyFont="1" applyFill="1" applyBorder="1" applyAlignment="1">
      <alignment horizontal="center" vertical="center" wrapText="1"/>
    </xf>
    <xf numFmtId="0" fontId="6" fillId="5" borderId="8" xfId="0" applyFont="1" applyFill="1" applyBorder="1" applyAlignment="1">
      <alignment horizontal="center" vertical="center" wrapText="1"/>
    </xf>
    <xf numFmtId="0" fontId="18" fillId="5" borderId="8" xfId="0" applyFont="1" applyFill="1" applyBorder="1" applyAlignment="1">
      <alignment horizontal="center" vertical="center" wrapText="1"/>
    </xf>
    <xf numFmtId="0" fontId="6" fillId="7" borderId="24" xfId="0" applyFont="1" applyFill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18" fillId="5" borderId="8" xfId="0" applyFont="1" applyFill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9" fontId="6" fillId="0" borderId="7" xfId="0" applyNumberFormat="1" applyFont="1" applyBorder="1" applyAlignment="1">
      <alignment horizontal="center" vertical="center" wrapText="1"/>
    </xf>
    <xf numFmtId="9" fontId="8" fillId="0" borderId="12" xfId="0" applyNumberFormat="1" applyFont="1" applyBorder="1" applyAlignment="1">
      <alignment horizontal="center" vertical="center"/>
    </xf>
    <xf numFmtId="9" fontId="7" fillId="0" borderId="0" xfId="0" applyNumberFormat="1" applyFont="1" applyAlignment="1">
      <alignment horizontal="center" vertical="center"/>
    </xf>
    <xf numFmtId="0" fontId="7" fillId="10" borderId="0" xfId="0" applyFont="1" applyFill="1" applyAlignment="1">
      <alignment horizontal="center" vertical="center"/>
    </xf>
    <xf numFmtId="0" fontId="6" fillId="7" borderId="27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9" fillId="0" borderId="0" xfId="0" applyFont="1" applyAlignment="1">
      <alignment vertical="center"/>
    </xf>
    <xf numFmtId="0" fontId="10" fillId="6" borderId="18" xfId="0" applyFont="1" applyFill="1" applyBorder="1" applyAlignment="1">
      <alignment horizontal="left" vertical="center" wrapText="1"/>
    </xf>
    <xf numFmtId="0" fontId="10" fillId="7" borderId="7" xfId="0" applyFont="1" applyFill="1" applyBorder="1" applyAlignment="1">
      <alignment horizontal="left" vertical="center" wrapText="1"/>
    </xf>
    <xf numFmtId="0" fontId="10" fillId="4" borderId="7" xfId="0" applyFont="1" applyFill="1" applyBorder="1" applyAlignment="1">
      <alignment horizontal="left" vertical="center" wrapText="1"/>
    </xf>
    <xf numFmtId="0" fontId="10" fillId="4" borderId="21" xfId="0" applyFont="1" applyFill="1" applyBorder="1" applyAlignment="1">
      <alignment horizontal="left" vertical="center" wrapText="1"/>
    </xf>
    <xf numFmtId="0" fontId="19" fillId="2" borderId="7" xfId="0" applyFont="1" applyFill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</cellXfs>
  <cellStyles count="1">
    <cellStyle name="Normal" xfId="0" builtinId="0"/>
  </cellStyles>
  <dxfs count="184">
    <dxf>
      <font>
        <b/>
      </font>
      <fill>
        <patternFill patternType="solid">
          <fgColor rgb="FF99CCFF"/>
          <bgColor rgb="FF99CCFF"/>
        </patternFill>
      </fill>
      <border>
        <top style="thin">
          <color rgb="FF000000"/>
        </top>
        <bottom style="thin">
          <color rgb="FF000000"/>
        </bottom>
      </border>
    </dxf>
    <dxf>
      <fill>
        <patternFill patternType="none"/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color rgb="FF99CCFF"/>
      </font>
      <fill>
        <patternFill patternType="solid">
          <fgColor rgb="FF99CCFF"/>
          <bgColor rgb="FF99CCFF"/>
        </patternFill>
      </fill>
      <border>
        <top style="thin">
          <color rgb="FF000000"/>
        </top>
        <bottom style="thin">
          <color rgb="FF000000"/>
        </bottom>
      </border>
    </dxf>
    <dxf>
      <fill>
        <patternFill patternType="solid">
          <fgColor rgb="FF99CC00"/>
          <bgColor rgb="FF99CC00"/>
        </patternFill>
      </fill>
    </dxf>
    <dxf>
      <fill>
        <patternFill patternType="solid">
          <fgColor rgb="FFC0C0C0"/>
          <bgColor rgb="FFC0C0C0"/>
        </patternFill>
      </fill>
    </dxf>
    <dxf>
      <fill>
        <patternFill patternType="solid">
          <fgColor rgb="FF99CC00"/>
          <bgColor rgb="FF99CC00"/>
        </patternFill>
      </fill>
    </dxf>
    <dxf>
      <fill>
        <patternFill patternType="solid">
          <fgColor rgb="FFC0C0C0"/>
          <bgColor rgb="FFC0C0C0"/>
        </patternFill>
      </fill>
    </dxf>
    <dxf>
      <fill>
        <patternFill patternType="solid">
          <fgColor rgb="FF99CC00"/>
          <bgColor rgb="FF99CC00"/>
        </patternFill>
      </fill>
    </dxf>
    <dxf>
      <fill>
        <patternFill patternType="solid">
          <fgColor rgb="FFC0C0C0"/>
          <bgColor rgb="FFC0C0C0"/>
        </patternFill>
      </fill>
    </dxf>
    <dxf>
      <fill>
        <patternFill patternType="solid">
          <fgColor rgb="FF99CC00"/>
          <bgColor rgb="FF99CC00"/>
        </patternFill>
      </fill>
    </dxf>
    <dxf>
      <fill>
        <patternFill patternType="solid">
          <fgColor rgb="FFC0C0C0"/>
          <bgColor rgb="FFC0C0C0"/>
        </patternFill>
      </fill>
    </dxf>
    <dxf>
      <font>
        <b/>
      </font>
      <fill>
        <patternFill patternType="solid">
          <fgColor rgb="FF99CCFF"/>
          <bgColor rgb="FF99CCFF"/>
        </patternFill>
      </fill>
      <border>
        <top style="thin">
          <color rgb="FF000000"/>
        </top>
        <bottom style="thin">
          <color rgb="FF000000"/>
        </bottom>
      </border>
    </dxf>
    <dxf>
      <fill>
        <patternFill patternType="none"/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color rgb="FF99CCFF"/>
      </font>
      <fill>
        <patternFill patternType="solid">
          <fgColor rgb="FF99CCFF"/>
          <bgColor rgb="FF99CCFF"/>
        </patternFill>
      </fill>
      <border>
        <top style="thin">
          <color rgb="FF000000"/>
        </top>
        <bottom style="thin">
          <color rgb="FF000000"/>
        </bottom>
      </border>
    </dxf>
    <dxf>
      <fill>
        <patternFill patternType="none"/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color rgb="FF99CCFF"/>
      </font>
      <fill>
        <patternFill patternType="solid">
          <fgColor rgb="FF99CCFF"/>
          <bgColor rgb="FF99CCFF"/>
        </patternFill>
      </fill>
      <border>
        <top style="thin">
          <color rgb="FF000000"/>
        </top>
        <bottom style="thin">
          <color rgb="FF000000"/>
        </bottom>
      </border>
    </dxf>
    <dxf>
      <fill>
        <patternFill patternType="solid">
          <fgColor rgb="FFC0C0C0"/>
          <bgColor rgb="FFC0C0C0"/>
        </patternFill>
      </fill>
    </dxf>
    <dxf>
      <fill>
        <patternFill patternType="solid">
          <fgColor rgb="FF99CC00"/>
          <bgColor rgb="FF99CC00"/>
        </patternFill>
      </fill>
    </dxf>
    <dxf>
      <fill>
        <patternFill patternType="solid">
          <fgColor rgb="FFC0C0C0"/>
          <bgColor rgb="FFC0C0C0"/>
        </patternFill>
      </fill>
    </dxf>
    <dxf>
      <fill>
        <patternFill patternType="none"/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color rgb="FF99CCFF"/>
      </font>
      <fill>
        <patternFill patternType="solid">
          <fgColor rgb="FF99CCFF"/>
          <bgColor rgb="FF99CCFF"/>
        </patternFill>
      </fill>
      <border>
        <top style="thin">
          <color rgb="FF000000"/>
        </top>
        <bottom style="thin">
          <color rgb="FF000000"/>
        </bottom>
      </border>
    </dxf>
    <dxf>
      <fill>
        <patternFill patternType="solid">
          <fgColor rgb="FF99CC00"/>
          <bgColor rgb="FF99CC00"/>
        </patternFill>
      </fill>
    </dxf>
    <dxf>
      <fill>
        <patternFill patternType="solid">
          <fgColor rgb="FFC0C0C0"/>
          <bgColor rgb="FFC0C0C0"/>
        </patternFill>
      </fill>
    </dxf>
    <dxf>
      <fill>
        <patternFill patternType="solid">
          <fgColor rgb="FF99CC00"/>
          <bgColor rgb="FF99CC00"/>
        </patternFill>
      </fill>
    </dxf>
    <dxf>
      <fill>
        <patternFill patternType="solid">
          <fgColor rgb="FF99CC00"/>
          <bgColor rgb="FF99CC00"/>
        </patternFill>
      </fill>
    </dxf>
    <dxf>
      <fill>
        <patternFill patternType="solid">
          <fgColor rgb="FF99CC00"/>
          <bgColor rgb="FF99CC00"/>
        </patternFill>
      </fill>
    </dxf>
    <dxf>
      <fill>
        <patternFill patternType="solid">
          <fgColor rgb="FFC0C0C0"/>
          <bgColor rgb="FFC0C0C0"/>
        </patternFill>
      </fill>
    </dxf>
    <dxf>
      <fill>
        <patternFill patternType="solid">
          <fgColor rgb="FF99CC00"/>
          <bgColor rgb="FF99CC00"/>
        </patternFill>
      </fill>
    </dxf>
    <dxf>
      <fill>
        <patternFill patternType="solid">
          <fgColor rgb="FFC0C0C0"/>
          <bgColor rgb="FFC0C0C0"/>
        </patternFill>
      </fill>
    </dxf>
    <dxf>
      <fill>
        <patternFill patternType="solid">
          <fgColor rgb="FF99CC00"/>
          <bgColor rgb="FF99CC00"/>
        </patternFill>
      </fill>
    </dxf>
    <dxf>
      <fill>
        <patternFill patternType="solid">
          <fgColor rgb="FFC0C0C0"/>
          <bgColor rgb="FFC0C0C0"/>
        </patternFill>
      </fill>
    </dxf>
    <dxf>
      <fill>
        <patternFill patternType="solid">
          <fgColor rgb="FF99CC00"/>
          <bgColor rgb="FF99CC00"/>
        </patternFill>
      </fill>
    </dxf>
    <dxf>
      <fill>
        <patternFill patternType="solid">
          <fgColor rgb="FFC0C0C0"/>
          <bgColor rgb="FFC0C0C0"/>
        </patternFill>
      </fill>
    </dxf>
    <dxf>
      <fill>
        <patternFill patternType="none"/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rgb="FF99CC00"/>
          <bgColor rgb="FF99CC00"/>
        </patternFill>
      </fill>
    </dxf>
    <dxf>
      <fill>
        <patternFill patternType="solid">
          <fgColor rgb="FFC0C0C0"/>
          <bgColor rgb="FFC0C0C0"/>
        </patternFill>
      </fill>
    </dxf>
    <dxf>
      <fill>
        <patternFill patternType="solid">
          <fgColor rgb="FF99CC00"/>
          <bgColor rgb="FF99CC00"/>
        </patternFill>
      </fill>
    </dxf>
    <dxf>
      <fill>
        <patternFill patternType="solid">
          <fgColor rgb="FFC0C0C0"/>
          <bgColor rgb="FFC0C0C0"/>
        </patternFill>
      </fill>
    </dxf>
    <dxf>
      <fill>
        <patternFill patternType="solid">
          <fgColor rgb="FF99CC00"/>
          <bgColor rgb="FF99CC00"/>
        </patternFill>
      </fill>
    </dxf>
    <dxf>
      <fill>
        <patternFill patternType="solid">
          <fgColor rgb="FFC0C0C0"/>
          <bgColor rgb="FFC0C0C0"/>
        </patternFill>
      </fill>
    </dxf>
    <dxf>
      <fill>
        <patternFill patternType="solid">
          <fgColor rgb="FF99CC00"/>
          <bgColor rgb="FF99CC00"/>
        </patternFill>
      </fill>
    </dxf>
    <dxf>
      <fill>
        <patternFill patternType="solid">
          <fgColor rgb="FFC0C0C0"/>
          <bgColor rgb="FFC0C0C0"/>
        </patternFill>
      </fill>
    </dxf>
    <dxf>
      <fill>
        <patternFill patternType="solid">
          <fgColor rgb="FF99CC00"/>
          <bgColor rgb="FF99CC00"/>
        </patternFill>
      </fill>
    </dxf>
    <dxf>
      <fill>
        <patternFill patternType="solid">
          <fgColor rgb="FFC0C0C0"/>
          <bgColor rgb="FFC0C0C0"/>
        </patternFill>
      </fill>
    </dxf>
    <dxf>
      <fill>
        <patternFill patternType="solid">
          <fgColor rgb="FF99CC00"/>
          <bgColor rgb="FF99CC00"/>
        </patternFill>
      </fill>
    </dxf>
    <dxf>
      <fill>
        <patternFill patternType="solid">
          <fgColor rgb="FFC0C0C0"/>
          <bgColor rgb="FFC0C0C0"/>
        </patternFill>
      </fill>
    </dxf>
    <dxf>
      <fill>
        <patternFill patternType="solid">
          <fgColor rgb="FF99CC00"/>
          <bgColor rgb="FF99CC00"/>
        </patternFill>
      </fill>
    </dxf>
    <dxf>
      <fill>
        <patternFill patternType="solid">
          <fgColor rgb="FFC0C0C0"/>
          <bgColor rgb="FFC0C0C0"/>
        </patternFill>
      </fill>
    </dxf>
    <dxf>
      <fill>
        <patternFill patternType="solid">
          <fgColor rgb="FF99CC00"/>
          <bgColor rgb="FF99CC00"/>
        </patternFill>
      </fill>
    </dxf>
    <dxf>
      <fill>
        <patternFill patternType="solid">
          <fgColor rgb="FFC0C0C0"/>
          <bgColor rgb="FFC0C0C0"/>
        </patternFill>
      </fill>
    </dxf>
    <dxf>
      <font>
        <b/>
        <color rgb="FF99CCFF"/>
      </font>
      <fill>
        <patternFill patternType="solid">
          <fgColor rgb="FF99CCFF"/>
          <bgColor rgb="FF99CCFF"/>
        </patternFill>
      </fill>
      <border>
        <top style="thin">
          <color rgb="FF000000"/>
        </top>
        <bottom style="thin">
          <color rgb="FF000000"/>
        </bottom>
      </border>
    </dxf>
    <dxf>
      <fill>
        <patternFill patternType="none"/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rgb="FF99CC00"/>
          <bgColor rgb="FF99CC00"/>
        </patternFill>
      </fill>
    </dxf>
    <dxf>
      <fill>
        <patternFill patternType="solid">
          <fgColor rgb="FFC0C0C0"/>
          <bgColor rgb="FFC0C0C0"/>
        </patternFill>
      </fill>
    </dxf>
    <dxf>
      <fill>
        <patternFill patternType="solid">
          <fgColor rgb="FF99CC00"/>
          <bgColor rgb="FF99CC00"/>
        </patternFill>
      </fill>
    </dxf>
    <dxf>
      <fill>
        <patternFill patternType="solid">
          <fgColor rgb="FFC0C0C0"/>
          <bgColor rgb="FFC0C0C0"/>
        </patternFill>
      </fill>
    </dxf>
    <dxf>
      <font>
        <b/>
        <color rgb="FF99CCFF"/>
      </font>
      <fill>
        <patternFill patternType="solid">
          <fgColor rgb="FF99CCFF"/>
          <bgColor rgb="FF99CCFF"/>
        </patternFill>
      </fill>
      <border>
        <top style="thin">
          <color rgb="FF000000"/>
        </top>
        <bottom style="thin">
          <color rgb="FF000000"/>
        </bottom>
      </border>
    </dxf>
    <dxf>
      <fill>
        <patternFill patternType="none"/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rgb="FF99CC00"/>
          <bgColor rgb="FF99CC00"/>
        </patternFill>
      </fill>
    </dxf>
    <dxf>
      <fill>
        <patternFill patternType="solid">
          <fgColor rgb="FFC0C0C0"/>
          <bgColor rgb="FFC0C0C0"/>
        </patternFill>
      </fill>
    </dxf>
    <dxf>
      <fill>
        <patternFill patternType="solid">
          <fgColor rgb="FF99CC00"/>
          <bgColor rgb="FF99CC00"/>
        </patternFill>
      </fill>
    </dxf>
    <dxf>
      <fill>
        <patternFill patternType="solid">
          <fgColor rgb="FFC0C0C0"/>
          <bgColor rgb="FFC0C0C0"/>
        </patternFill>
      </fill>
    </dxf>
    <dxf>
      <fill>
        <patternFill patternType="solid">
          <fgColor rgb="FF99CC00"/>
          <bgColor rgb="FF99CC00"/>
        </patternFill>
      </fill>
    </dxf>
    <dxf>
      <fill>
        <patternFill patternType="solid">
          <fgColor rgb="FFC0C0C0"/>
          <bgColor rgb="FFC0C0C0"/>
        </patternFill>
      </fill>
    </dxf>
    <dxf>
      <fill>
        <patternFill patternType="solid">
          <fgColor rgb="FF99CC00"/>
          <bgColor rgb="FF99CC00"/>
        </patternFill>
      </fill>
    </dxf>
    <dxf>
      <fill>
        <patternFill patternType="solid">
          <fgColor rgb="FFC0C0C0"/>
          <bgColor rgb="FFC0C0C0"/>
        </patternFill>
      </fill>
    </dxf>
    <dxf>
      <fill>
        <patternFill patternType="none"/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rgb="FF99CC00"/>
          <bgColor rgb="FF99CC00"/>
        </patternFill>
      </fill>
    </dxf>
    <dxf>
      <fill>
        <patternFill patternType="solid">
          <fgColor rgb="FFC0C0C0"/>
          <bgColor rgb="FFC0C0C0"/>
        </patternFill>
      </fill>
    </dxf>
    <dxf>
      <fill>
        <patternFill patternType="solid">
          <fgColor rgb="FF99CC00"/>
          <bgColor rgb="FF99CC00"/>
        </patternFill>
      </fill>
    </dxf>
    <dxf>
      <fill>
        <patternFill patternType="solid">
          <fgColor rgb="FFC0C0C0"/>
          <bgColor rgb="FFC0C0C0"/>
        </patternFill>
      </fill>
    </dxf>
    <dxf>
      <fill>
        <patternFill patternType="solid">
          <fgColor rgb="FF99CC00"/>
          <bgColor rgb="FF99CC00"/>
        </patternFill>
      </fill>
    </dxf>
    <dxf>
      <fill>
        <patternFill patternType="solid">
          <fgColor rgb="FFC0C0C0"/>
          <bgColor rgb="FFC0C0C0"/>
        </patternFill>
      </fill>
    </dxf>
    <dxf>
      <fill>
        <patternFill patternType="solid">
          <fgColor rgb="FF99CC00"/>
          <bgColor rgb="FF99CC00"/>
        </patternFill>
      </fill>
    </dxf>
    <dxf>
      <fill>
        <patternFill patternType="solid">
          <fgColor rgb="FFC0C0C0"/>
          <bgColor rgb="FFC0C0C0"/>
        </patternFill>
      </fill>
    </dxf>
    <dxf>
      <fill>
        <patternFill patternType="solid">
          <fgColor rgb="FF99CC00"/>
          <bgColor rgb="FF99CC00"/>
        </patternFill>
      </fill>
    </dxf>
    <dxf>
      <fill>
        <patternFill patternType="solid">
          <fgColor rgb="FFC0C0C0"/>
          <bgColor rgb="FFC0C0C0"/>
        </patternFill>
      </fill>
    </dxf>
    <dxf>
      <fill>
        <patternFill patternType="solid">
          <fgColor rgb="FFC0C0C0"/>
          <bgColor rgb="FFC0C0C0"/>
        </patternFill>
      </fill>
    </dxf>
    <dxf>
      <fill>
        <patternFill patternType="solid">
          <fgColor rgb="FF99CC00"/>
          <bgColor rgb="FF99CC00"/>
        </patternFill>
      </fill>
    </dxf>
    <dxf>
      <fill>
        <patternFill patternType="solid">
          <fgColor rgb="FFC0C0C0"/>
          <bgColor rgb="FFC0C0C0"/>
        </patternFill>
      </fill>
    </dxf>
    <dxf>
      <fill>
        <patternFill patternType="solid">
          <fgColor rgb="FFC0C0C0"/>
          <bgColor rgb="FFC0C0C0"/>
        </patternFill>
      </fill>
    </dxf>
    <dxf>
      <fill>
        <patternFill patternType="solid">
          <fgColor rgb="FF99CC00"/>
          <bgColor rgb="FF99CC00"/>
        </patternFill>
      </fill>
    </dxf>
    <dxf>
      <fill>
        <patternFill patternType="solid">
          <fgColor rgb="FFC0C0C0"/>
          <bgColor rgb="FFC0C0C0"/>
        </patternFill>
      </fill>
    </dxf>
    <dxf>
      <fill>
        <patternFill patternType="none"/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rgb="FFC0C0C0"/>
          <bgColor rgb="FFC0C0C0"/>
        </patternFill>
      </fill>
    </dxf>
    <dxf>
      <fill>
        <patternFill patternType="solid">
          <fgColor rgb="FF99CC00"/>
          <bgColor rgb="FF99CC00"/>
        </patternFill>
      </fill>
    </dxf>
    <dxf>
      <fill>
        <patternFill patternType="solid">
          <fgColor rgb="FFC0C0C0"/>
          <bgColor rgb="FFC0C0C0"/>
        </patternFill>
      </fill>
    </dxf>
    <dxf>
      <fill>
        <patternFill patternType="solid">
          <fgColor rgb="FFC0C0C0"/>
          <bgColor rgb="FFC0C0C0"/>
        </patternFill>
      </fill>
    </dxf>
    <dxf>
      <fill>
        <patternFill patternType="solid">
          <fgColor rgb="FF99CC00"/>
          <bgColor rgb="FF99CC00"/>
        </patternFill>
      </fill>
    </dxf>
    <dxf>
      <fill>
        <patternFill patternType="solid">
          <fgColor rgb="FFC0C0C0"/>
          <bgColor rgb="FFC0C0C0"/>
        </patternFill>
      </fill>
    </dxf>
    <dxf>
      <fill>
        <patternFill patternType="solid">
          <fgColor rgb="FFC0C0C0"/>
          <bgColor rgb="FFC0C0C0"/>
        </patternFill>
      </fill>
    </dxf>
    <dxf>
      <fill>
        <patternFill patternType="solid">
          <fgColor rgb="FF99CC00"/>
          <bgColor rgb="FF99CC00"/>
        </patternFill>
      </fill>
    </dxf>
    <dxf>
      <fill>
        <patternFill patternType="solid">
          <fgColor rgb="FFC0C0C0"/>
          <bgColor rgb="FFC0C0C0"/>
        </patternFill>
      </fill>
    </dxf>
    <dxf>
      <fill>
        <patternFill patternType="solid">
          <fgColor rgb="FF99CC00"/>
          <bgColor rgb="FF99CC00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FF6600"/>
          <bgColor rgb="FFFF6600"/>
        </patternFill>
      </fill>
    </dxf>
    <dxf>
      <fill>
        <patternFill patternType="solid">
          <fgColor rgb="FF99CC00"/>
          <bgColor rgb="FF99CC00"/>
        </patternFill>
      </fill>
    </dxf>
    <dxf>
      <fill>
        <patternFill patternType="solid">
          <fgColor rgb="FFC0C0C0"/>
          <bgColor rgb="FFC0C0C0"/>
        </patternFill>
      </fill>
    </dxf>
    <dxf>
      <fill>
        <patternFill patternType="solid">
          <fgColor rgb="FF99CC00"/>
          <bgColor rgb="FF99CC00"/>
        </patternFill>
      </fill>
    </dxf>
    <dxf>
      <fill>
        <patternFill patternType="solid">
          <fgColor rgb="FF99CC00"/>
          <bgColor rgb="FF99CC00"/>
        </patternFill>
      </fill>
    </dxf>
    <dxf>
      <fill>
        <patternFill patternType="solid">
          <fgColor rgb="FFC0C0C0"/>
          <bgColor rgb="FFC0C0C0"/>
        </patternFill>
      </fill>
    </dxf>
    <dxf>
      <font>
        <b/>
        <color rgb="FF99CCFF"/>
      </font>
      <fill>
        <patternFill patternType="solid">
          <fgColor rgb="FF99CCFF"/>
          <bgColor rgb="FF99CCFF"/>
        </patternFill>
      </fill>
      <border>
        <top style="thin">
          <color rgb="FF000000"/>
        </top>
        <bottom style="thin">
          <color rgb="FF000000"/>
        </bottom>
      </border>
    </dxf>
    <dxf>
      <fill>
        <patternFill patternType="solid">
          <fgColor rgb="FF99CC00"/>
          <bgColor rgb="FF99CC00"/>
        </patternFill>
      </fill>
    </dxf>
    <dxf>
      <fill>
        <patternFill patternType="solid">
          <fgColor rgb="FFC0C0C0"/>
          <bgColor rgb="FFC0C0C0"/>
        </patternFill>
      </fill>
    </dxf>
    <dxf>
      <fill>
        <patternFill patternType="solid">
          <fgColor rgb="FF99CC00"/>
          <bgColor rgb="FF99CC00"/>
        </patternFill>
      </fill>
    </dxf>
    <dxf>
      <fill>
        <patternFill patternType="solid">
          <fgColor rgb="FFC0C0C0"/>
          <bgColor rgb="FFC0C0C0"/>
        </patternFill>
      </fill>
    </dxf>
    <dxf>
      <font>
        <b/>
        <color rgb="FF99CCFF"/>
      </font>
      <fill>
        <patternFill patternType="solid">
          <fgColor rgb="FF99CCFF"/>
          <bgColor rgb="FF99CCFF"/>
        </patternFill>
      </fill>
      <border>
        <top style="thin">
          <color rgb="FF000000"/>
        </top>
        <bottom style="thin">
          <color rgb="FF000000"/>
        </bottom>
      </border>
    </dxf>
    <dxf>
      <fill>
        <patternFill patternType="solid">
          <fgColor rgb="FF99CC00"/>
          <bgColor rgb="FF99CC00"/>
        </patternFill>
      </fill>
    </dxf>
    <dxf>
      <fill>
        <patternFill patternType="solid">
          <fgColor rgb="FF99CC00"/>
          <bgColor rgb="FF99CC00"/>
        </patternFill>
      </fill>
    </dxf>
    <dxf>
      <fill>
        <patternFill patternType="solid">
          <fgColor rgb="FF99CC00"/>
          <bgColor rgb="FF99CC00"/>
        </patternFill>
      </fill>
    </dxf>
    <dxf>
      <fill>
        <patternFill patternType="solid">
          <fgColor rgb="FFC0C0C0"/>
          <bgColor rgb="FFC0C0C0"/>
        </patternFill>
      </fill>
    </dxf>
    <dxf>
      <font>
        <b/>
        <color rgb="FF99CCFF"/>
      </font>
      <fill>
        <patternFill patternType="solid">
          <fgColor rgb="FF99CCFF"/>
          <bgColor rgb="FF99CCFF"/>
        </patternFill>
      </fill>
      <border>
        <top style="thin">
          <color rgb="FF000000"/>
        </top>
        <bottom style="thin">
          <color rgb="FF000000"/>
        </bottom>
      </border>
    </dxf>
    <dxf>
      <fill>
        <patternFill patternType="none"/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color rgb="FF99CCFF"/>
      </font>
      <fill>
        <patternFill patternType="solid">
          <fgColor rgb="FF99CCFF"/>
          <bgColor rgb="FF99CCFF"/>
        </patternFill>
      </fill>
      <border>
        <top style="thin">
          <color rgb="FF000000"/>
        </top>
        <bottom style="thin">
          <color rgb="FF000000"/>
        </bottom>
      </border>
    </dxf>
    <dxf>
      <fill>
        <patternFill patternType="none"/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</font>
      <fill>
        <patternFill patternType="solid">
          <fgColor rgb="FF99CCFF"/>
          <bgColor rgb="FF99CCFF"/>
        </patternFill>
      </fill>
      <border>
        <top style="thin">
          <color rgb="FF000000"/>
        </top>
        <bottom style="thin">
          <color rgb="FF000000"/>
        </bottom>
      </border>
    </dxf>
    <dxf>
      <font>
        <b/>
        <color rgb="FF000080"/>
      </font>
      <fill>
        <patternFill patternType="solid">
          <fgColor rgb="FFCCFFCC"/>
          <bgColor rgb="FFCCFFCC"/>
        </patternFill>
      </fill>
    </dxf>
    <dxf>
      <font>
        <b/>
      </font>
      <fill>
        <patternFill patternType="solid">
          <fgColor rgb="FF99CCFF"/>
          <bgColor rgb="FF99CCFF"/>
        </patternFill>
      </fill>
      <border>
        <top style="thin">
          <color rgb="FF000000"/>
        </top>
        <bottom style="thin">
          <color rgb="FF000000"/>
        </bottom>
      </border>
    </dxf>
    <dxf>
      <font>
        <b/>
        <color rgb="FF000080"/>
      </font>
      <fill>
        <patternFill patternType="solid">
          <fgColor rgb="FFCCFFCC"/>
          <bgColor rgb="FFCCFFCC"/>
        </patternFill>
      </fill>
    </dxf>
    <dxf>
      <font>
        <b/>
      </font>
      <fill>
        <patternFill patternType="solid">
          <fgColor rgb="FF99CCFF"/>
          <bgColor rgb="FF99CCFF"/>
        </patternFill>
      </fill>
      <border>
        <top style="thin">
          <color rgb="FF000000"/>
        </top>
        <bottom style="thin">
          <color rgb="FF000000"/>
        </bottom>
      </border>
    </dxf>
    <dxf>
      <fill>
        <patternFill patternType="none"/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color rgb="FF99CCFF"/>
      </font>
      <fill>
        <patternFill patternType="solid">
          <fgColor rgb="FF99CCFF"/>
          <bgColor rgb="FF99CCFF"/>
        </patternFill>
      </fill>
      <border>
        <top style="thin">
          <color rgb="FF000000"/>
        </top>
        <bottom style="thin">
          <color rgb="FF000000"/>
        </bottom>
      </border>
    </dxf>
    <dxf>
      <font>
        <b/>
        <color rgb="FF99CCFF"/>
      </font>
      <fill>
        <patternFill patternType="solid">
          <fgColor rgb="FF99CCFF"/>
          <bgColor rgb="FF99CCFF"/>
        </patternFill>
      </fill>
      <border>
        <top style="thin">
          <color rgb="FF000000"/>
        </top>
        <bottom style="thin">
          <color rgb="FF000000"/>
        </bottom>
      </border>
    </dxf>
    <dxf>
      <fill>
        <patternFill patternType="none"/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none"/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color rgb="FF99CCFF"/>
      </font>
      <fill>
        <patternFill patternType="solid">
          <fgColor rgb="FF99CCFF"/>
          <bgColor rgb="FF99CCFF"/>
        </patternFill>
      </fill>
      <border>
        <top style="thin">
          <color rgb="FF000000"/>
        </top>
        <bottom style="thin">
          <color rgb="FF000000"/>
        </bottom>
      </border>
    </dxf>
    <dxf>
      <font>
        <b/>
        <color rgb="FF99CCFF"/>
      </font>
      <fill>
        <patternFill patternType="solid">
          <fgColor rgb="FF99CCFF"/>
          <bgColor rgb="FF99CCFF"/>
        </patternFill>
      </fill>
      <border>
        <top style="thin">
          <color rgb="FF000000"/>
        </top>
        <bottom style="thin">
          <color rgb="FF000000"/>
        </bottom>
      </border>
    </dxf>
    <dxf>
      <font>
        <b/>
      </font>
      <fill>
        <patternFill patternType="solid">
          <fgColor rgb="FF99CCFF"/>
          <bgColor rgb="FF99CCFF"/>
        </patternFill>
      </fill>
      <border>
        <top style="thin">
          <color rgb="FF000000"/>
        </top>
        <bottom style="thin">
          <color rgb="FF000000"/>
        </bottom>
      </border>
    </dxf>
    <dxf>
      <font>
        <b/>
      </font>
      <fill>
        <patternFill patternType="solid">
          <fgColor rgb="FF99CCFF"/>
          <bgColor rgb="FF99CCFF"/>
        </patternFill>
      </fill>
      <border>
        <top style="thin">
          <color rgb="FF000000"/>
        </top>
        <bottom style="thin">
          <color rgb="FF000000"/>
        </bottom>
      </border>
    </dxf>
    <dxf>
      <fill>
        <patternFill patternType="none"/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color rgb="FF99CCFF"/>
      </font>
      <fill>
        <patternFill patternType="solid">
          <fgColor rgb="FF99CCFF"/>
          <bgColor rgb="FF99CCFF"/>
        </patternFill>
      </fill>
      <border>
        <top style="thin">
          <color rgb="FF000000"/>
        </top>
        <bottom style="thin">
          <color rgb="FF000000"/>
        </bottom>
      </border>
    </dxf>
    <dxf>
      <fill>
        <patternFill patternType="none"/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color rgb="FF99CCFF"/>
      </font>
      <fill>
        <patternFill patternType="solid">
          <fgColor rgb="FF99CCFF"/>
          <bgColor rgb="FF99CCFF"/>
        </patternFill>
      </fill>
      <border>
        <top style="thin">
          <color rgb="FF000000"/>
        </top>
        <bottom style="thin">
          <color rgb="FF000000"/>
        </bottom>
      </border>
    </dxf>
    <dxf>
      <fill>
        <patternFill patternType="none"/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color rgb="FF99CCFF"/>
      </font>
      <fill>
        <patternFill patternType="solid">
          <fgColor rgb="FF99CCFF"/>
          <bgColor rgb="FF99CCFF"/>
        </patternFill>
      </fill>
      <border>
        <top style="thin">
          <color rgb="FF000000"/>
        </top>
        <bottom style="thin">
          <color rgb="FF000000"/>
        </bottom>
      </border>
    </dxf>
    <dxf>
      <font>
        <b/>
      </font>
      <fill>
        <patternFill patternType="solid">
          <fgColor rgb="FF99CCFF"/>
          <bgColor rgb="FF99CCFF"/>
        </patternFill>
      </fill>
      <border>
        <top style="thin">
          <color rgb="FF000000"/>
        </top>
        <bottom style="thin">
          <color rgb="FF000000"/>
        </bottom>
      </border>
    </dxf>
    <dxf>
      <font>
        <b/>
      </font>
      <fill>
        <patternFill patternType="solid">
          <fgColor rgb="FF99CCFF"/>
          <bgColor rgb="FF99CCFF"/>
        </patternFill>
      </fill>
      <border>
        <top style="thin">
          <color rgb="FF000000"/>
        </top>
        <bottom style="thin">
          <color rgb="FF000000"/>
        </bottom>
      </border>
    </dxf>
    <dxf>
      <fill>
        <patternFill patternType="none"/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</font>
      <fill>
        <patternFill patternType="solid">
          <fgColor rgb="FF99CCFF"/>
          <bgColor rgb="FF99CCFF"/>
        </patternFill>
      </fill>
      <border>
        <top style="thin">
          <color rgb="FF000000"/>
        </top>
        <bottom style="thin">
          <color rgb="FF000000"/>
        </bottom>
      </border>
    </dxf>
    <dxf>
      <fill>
        <patternFill patternType="none"/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color rgb="FF99CCFF"/>
      </font>
      <fill>
        <patternFill patternType="solid">
          <fgColor rgb="FF99CCFF"/>
          <bgColor rgb="FF99CCFF"/>
        </patternFill>
      </fill>
      <border>
        <top style="thin">
          <color rgb="FF000000"/>
        </top>
        <bottom style="thin">
          <color rgb="FF000000"/>
        </bottom>
      </border>
    </dxf>
    <dxf>
      <fill>
        <patternFill patternType="none"/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color rgb="FF99CCFF"/>
      </font>
      <fill>
        <patternFill patternType="solid">
          <fgColor rgb="FF99CCFF"/>
          <bgColor rgb="FF99CCFF"/>
        </patternFill>
      </fill>
      <border>
        <top style="thin">
          <color rgb="FF000000"/>
        </top>
        <bottom style="thin">
          <color rgb="FF000000"/>
        </bottom>
      </border>
    </dxf>
    <dxf>
      <font>
        <b/>
      </font>
      <fill>
        <patternFill patternType="solid">
          <fgColor rgb="FF99CCFF"/>
          <bgColor rgb="FF99CCFF"/>
        </patternFill>
      </fill>
      <border>
        <top style="thin">
          <color rgb="FF000000"/>
        </top>
        <bottom style="thin">
          <color rgb="FF000000"/>
        </bottom>
      </border>
    </dxf>
    <dxf>
      <fill>
        <patternFill patternType="none"/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color rgb="FF99CCFF"/>
      </font>
      <fill>
        <patternFill patternType="solid">
          <fgColor rgb="FF99CCFF"/>
          <bgColor rgb="FF99CCFF"/>
        </patternFill>
      </fill>
      <border>
        <top style="thin">
          <color rgb="FF000000"/>
        </top>
        <bottom style="thin">
          <color rgb="FF000000"/>
        </bottom>
      </border>
    </dxf>
    <dxf>
      <font>
        <b/>
      </font>
      <fill>
        <patternFill patternType="solid">
          <fgColor rgb="FF99CCFF"/>
          <bgColor rgb="FF99CCFF"/>
        </patternFill>
      </fill>
      <border>
        <top style="thin">
          <color rgb="FF000000"/>
        </top>
        <bottom style="thin">
          <color rgb="FF000000"/>
        </bottom>
      </border>
    </dxf>
    <dxf>
      <font>
        <b/>
      </font>
      <fill>
        <patternFill patternType="solid">
          <fgColor rgb="FF99CCFF"/>
          <bgColor rgb="FF99CCFF"/>
        </patternFill>
      </fill>
      <border>
        <top style="thin">
          <color rgb="FF000000"/>
        </top>
        <bottom style="thin">
          <color rgb="FF000000"/>
        </bottom>
      </border>
    </dxf>
    <dxf>
      <fill>
        <patternFill patternType="none"/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color rgb="FF99CCFF"/>
      </font>
      <fill>
        <patternFill patternType="solid">
          <fgColor rgb="FF99CCFF"/>
          <bgColor rgb="FF99CCFF"/>
        </patternFill>
      </fill>
      <border>
        <top style="thin">
          <color rgb="FF000000"/>
        </top>
        <bottom style="thin">
          <color rgb="FF000000"/>
        </bottom>
      </border>
    </dxf>
    <dxf>
      <fill>
        <patternFill patternType="none"/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color rgb="FF99CCFF"/>
      </font>
      <fill>
        <patternFill patternType="solid">
          <fgColor rgb="FF99CCFF"/>
          <bgColor rgb="FF99CCFF"/>
        </patternFill>
      </fill>
      <border>
        <top style="thin">
          <color rgb="FF000000"/>
        </top>
        <bottom style="thin">
          <color rgb="FF000000"/>
        </bottom>
      </border>
    </dxf>
    <dxf>
      <font>
        <b/>
        <color rgb="FF99CCFF"/>
      </font>
      <fill>
        <patternFill patternType="solid">
          <fgColor rgb="FF99CCFF"/>
          <bgColor rgb="FF99CCFF"/>
        </patternFill>
      </fill>
      <border>
        <top style="thin">
          <color rgb="FF000000"/>
        </top>
        <bottom style="thin">
          <color rgb="FF000000"/>
        </bottom>
      </border>
    </dxf>
    <dxf>
      <font>
        <b/>
        <color rgb="FF99CCFF"/>
      </font>
      <fill>
        <patternFill patternType="solid">
          <fgColor rgb="FF99CCFF"/>
          <bgColor rgb="FF99CCFF"/>
        </patternFill>
      </fill>
      <border>
        <top style="thin">
          <color rgb="FF000000"/>
        </top>
        <bottom style="thin">
          <color rgb="FF000000"/>
        </bottom>
      </border>
    </dxf>
    <dxf>
      <fill>
        <patternFill patternType="none"/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</font>
      <fill>
        <patternFill patternType="solid">
          <fgColor rgb="FF99CCFF"/>
          <bgColor rgb="FF99CCFF"/>
        </patternFill>
      </fill>
      <border>
        <top style="thin">
          <color rgb="FF000000"/>
        </top>
        <bottom style="thin">
          <color rgb="FF000000"/>
        </bottom>
      </border>
    </dxf>
    <dxf>
      <font>
        <b/>
      </font>
      <fill>
        <patternFill patternType="solid">
          <fgColor rgb="FF99CCFF"/>
          <bgColor rgb="FF99CCFF"/>
        </patternFill>
      </fill>
      <border>
        <top style="thin">
          <color rgb="FF000000"/>
        </top>
        <bottom style="thin">
          <color rgb="FF000000"/>
        </bottom>
      </border>
    </dxf>
    <dxf>
      <font>
        <b/>
        <color rgb="FF000080"/>
      </font>
      <fill>
        <patternFill patternType="solid">
          <fgColor rgb="FFCCFFCC"/>
          <bgColor rgb="FFCCFFCC"/>
        </patternFill>
      </fill>
    </dxf>
    <dxf>
      <font>
        <b/>
        <color rgb="FF000080"/>
      </font>
      <fill>
        <patternFill patternType="solid">
          <fgColor rgb="FFCCFFCC"/>
          <bgColor rgb="FFCCFFCC"/>
        </patternFill>
      </fill>
    </dxf>
    <dxf>
      <font>
        <b/>
        <color rgb="FF99CCFF"/>
      </font>
      <fill>
        <patternFill patternType="solid">
          <fgColor rgb="FF99CCFF"/>
          <bgColor rgb="FF99CCFF"/>
        </patternFill>
      </fill>
      <border>
        <top style="thin">
          <color rgb="FF000000"/>
        </top>
        <bottom style="thin">
          <color rgb="FF000000"/>
        </bottom>
      </border>
    </dxf>
    <dxf>
      <font>
        <b/>
      </font>
      <fill>
        <patternFill patternType="solid">
          <fgColor rgb="FF99CCFF"/>
          <bgColor rgb="FF99CCFF"/>
        </patternFill>
      </fill>
      <border>
        <top style="thin">
          <color rgb="FF000000"/>
        </top>
        <bottom style="thin">
          <color rgb="FF000000"/>
        </bottom>
      </border>
    </dxf>
    <dxf>
      <font>
        <b/>
        <color rgb="FF99CCFF"/>
      </font>
      <fill>
        <patternFill patternType="solid">
          <fgColor rgb="FF99CCFF"/>
          <bgColor rgb="FF99CCFF"/>
        </patternFill>
      </fill>
      <border>
        <top style="thin">
          <color rgb="FF000000"/>
        </top>
        <bottom style="thin">
          <color rgb="FF000000"/>
        </bottom>
      </border>
    </dxf>
    <dxf>
      <font>
        <b/>
      </font>
      <fill>
        <patternFill patternType="solid">
          <fgColor rgb="FF99CCFF"/>
          <bgColor rgb="FF99CCFF"/>
        </patternFill>
      </fill>
      <border>
        <top style="thin">
          <color rgb="FF000000"/>
        </top>
        <bottom style="thin">
          <color rgb="FF000000"/>
        </bottom>
      </border>
    </dxf>
    <dxf>
      <font>
        <b/>
      </font>
      <fill>
        <patternFill patternType="solid">
          <fgColor rgb="FF99CCFF"/>
          <bgColor rgb="FF99CCFF"/>
        </patternFill>
      </fill>
      <border>
        <top style="thin">
          <color rgb="FF000000"/>
        </top>
        <bottom style="thin">
          <color rgb="FF000000"/>
        </bottom>
      </border>
    </dxf>
    <dxf>
      <font>
        <b/>
        <color rgb="FF000080"/>
      </font>
      <fill>
        <patternFill patternType="solid">
          <fgColor rgb="FFCCFFCC"/>
          <bgColor rgb="FFCCFFCC"/>
        </patternFill>
      </fill>
    </dxf>
    <dxf>
      <font>
        <b/>
      </font>
      <fill>
        <patternFill patternType="solid">
          <fgColor rgb="FF99CCFF"/>
          <bgColor rgb="FF99CCFF"/>
        </patternFill>
      </fill>
      <border>
        <top style="thin">
          <color rgb="FF000000"/>
        </top>
        <bottom style="thin">
          <color rgb="FF000000"/>
        </bottom>
      </border>
    </dxf>
    <dxf>
      <fill>
        <patternFill patternType="none"/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</font>
      <fill>
        <patternFill patternType="solid">
          <fgColor rgb="FF99CCFF"/>
          <bgColor rgb="FF99CCFF"/>
        </patternFill>
      </fill>
      <border>
        <top style="thin">
          <color rgb="FF000000"/>
        </top>
        <bottom style="thin">
          <color rgb="FF000000"/>
        </bottom>
      </border>
    </dxf>
    <dxf>
      <font>
        <b/>
        <color rgb="FF000080"/>
      </font>
      <fill>
        <patternFill patternType="solid">
          <fgColor rgb="FFCCFFCC"/>
          <bgColor rgb="FFCCFFCC"/>
        </patternFill>
      </fill>
    </dxf>
    <dxf>
      <fill>
        <patternFill patternType="solid">
          <fgColor rgb="FF99CC00"/>
          <bgColor rgb="FF99CC00"/>
        </patternFill>
      </fill>
    </dxf>
    <dxf>
      <fill>
        <patternFill patternType="solid">
          <fgColor rgb="FFC0C0C0"/>
          <bgColor rgb="FFC0C0C0"/>
        </patternFill>
      </fill>
    </dxf>
    <dxf>
      <fill>
        <patternFill patternType="solid">
          <fgColor rgb="FF99CC00"/>
          <bgColor rgb="FF99CC00"/>
        </patternFill>
      </fill>
    </dxf>
    <dxf>
      <fill>
        <patternFill patternType="solid">
          <fgColor rgb="FFC0C0C0"/>
          <bgColor rgb="FFC0C0C0"/>
        </patternFill>
      </fill>
    </dxf>
    <dxf>
      <fill>
        <patternFill patternType="none"/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color rgb="FF99CCFF"/>
      </font>
      <fill>
        <patternFill patternType="solid">
          <fgColor rgb="FF99CCFF"/>
          <bgColor rgb="FF99CCFF"/>
        </patternFill>
      </fill>
      <border>
        <top style="thin">
          <color rgb="FF000000"/>
        </top>
        <bottom style="thin">
          <color rgb="FF000000"/>
        </bottom>
      </border>
    </dxf>
    <dxf>
      <font>
        <b/>
      </font>
      <fill>
        <patternFill patternType="solid">
          <fgColor rgb="FF99CCFF"/>
          <bgColor rgb="FF99CCFF"/>
        </patternFill>
      </fill>
      <border>
        <top style="thin">
          <color rgb="FF000000"/>
        </top>
        <bottom style="thin">
          <color rgb="FF000000"/>
        </bottom>
      </border>
    </dxf>
    <dxf>
      <font>
        <b/>
        <color rgb="FF000080"/>
      </font>
      <fill>
        <patternFill patternType="solid">
          <fgColor rgb="FFCCFFCC"/>
          <bgColor rgb="FFCCFFCC"/>
        </patternFill>
      </fill>
    </dxf>
    <dxf>
      <font>
        <b/>
      </font>
      <fill>
        <patternFill patternType="solid">
          <fgColor rgb="FF99CCFF"/>
          <bgColor rgb="FF99CCFF"/>
        </patternFill>
      </fill>
      <border>
        <top style="thin">
          <color rgb="FF000000"/>
        </top>
        <bottom style="thin">
          <color rgb="FF000000"/>
        </bottom>
      </border>
    </dxf>
    <dxf>
      <fill>
        <patternFill patternType="none"/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color rgb="FF000080"/>
      </font>
      <fill>
        <patternFill patternType="solid">
          <fgColor rgb="FFCCFFCC"/>
          <bgColor rgb="FFCCFFCC"/>
        </patternFill>
      </fill>
    </dxf>
    <dxf>
      <font>
        <b/>
        <color rgb="FF99CCFF"/>
      </font>
      <fill>
        <patternFill patternType="solid">
          <fgColor rgb="FF99CCFF"/>
          <bgColor rgb="FF99CCFF"/>
        </patternFill>
      </fill>
      <border>
        <top style="thin">
          <color rgb="FF000000"/>
        </top>
        <bottom style="thin">
          <color rgb="FF000000"/>
        </bottom>
      </border>
    </dxf>
    <dxf>
      <font>
        <b/>
      </font>
      <fill>
        <patternFill patternType="solid">
          <fgColor rgb="FF99CCFF"/>
          <bgColor rgb="FF99CCFF"/>
        </patternFill>
      </fill>
      <border>
        <top style="thin">
          <color rgb="FF000000"/>
        </top>
        <bottom style="thin">
          <color rgb="FF000000"/>
        </bottom>
      </border>
    </dxf>
    <dxf>
      <fill>
        <patternFill patternType="none"/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none"/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 b="1"/>
              <a:t>Plan de Trabajo SST 2024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v>TOTAL PROGRAMADAS</c:v>
          </c:tx>
          <c:spPr>
            <a:solidFill>
              <a:srgbClr val="95B3D7"/>
            </a:solidFill>
            <a:ln>
              <a:noFill/>
            </a:ln>
            <a:effectLst/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'Cronog Actividades 2025'!$E$104:$Q$104</c:f>
              <c:strCache>
                <c:ptCount val="13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  <c:pt idx="12">
                  <c:v>TOTAL 2024</c:v>
                </c:pt>
              </c:strCache>
            </c:strRef>
          </c:cat>
          <c:val>
            <c:numRef>
              <c:f>'Cronog Actividades 2025'!$E$105:$Q$105</c:f>
              <c:numCache>
                <c:formatCode>General</c:formatCode>
                <c:ptCount val="13"/>
                <c:pt idx="0">
                  <c:v>9</c:v>
                </c:pt>
                <c:pt idx="1">
                  <c:v>0</c:v>
                </c:pt>
                <c:pt idx="2">
                  <c:v>19</c:v>
                </c:pt>
                <c:pt idx="3">
                  <c:v>0</c:v>
                </c:pt>
                <c:pt idx="4">
                  <c:v>16</c:v>
                </c:pt>
                <c:pt idx="5">
                  <c:v>1</c:v>
                </c:pt>
                <c:pt idx="6">
                  <c:v>18</c:v>
                </c:pt>
                <c:pt idx="7">
                  <c:v>0</c:v>
                </c:pt>
                <c:pt idx="8">
                  <c:v>18</c:v>
                </c:pt>
                <c:pt idx="9">
                  <c:v>1</c:v>
                </c:pt>
                <c:pt idx="10">
                  <c:v>14</c:v>
                </c:pt>
                <c:pt idx="11">
                  <c:v>1</c:v>
                </c:pt>
                <c:pt idx="12">
                  <c:v>97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>
                    <a:noFill/>
                  </a:ln>
                  <a:effectLst/>
                </c14:spPr>
              </c14:invertSolidFillFmt>
            </c:ext>
            <c:ext xmlns:c16="http://schemas.microsoft.com/office/drawing/2014/chart" uri="{C3380CC4-5D6E-409C-BE32-E72D297353CC}">
              <c16:uniqueId val="{00000000-236C-4990-9B46-64953793A7FD}"/>
            </c:ext>
          </c:extLst>
        </c:ser>
        <c:ser>
          <c:idx val="1"/>
          <c:order val="1"/>
          <c:tx>
            <c:v>TOTAL EJECUTADAS</c:v>
          </c:tx>
          <c:spPr>
            <a:solidFill>
              <a:srgbClr val="00B050"/>
            </a:solidFill>
            <a:ln>
              <a:noFill/>
            </a:ln>
            <a:effectLst/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'Cronog Actividades 2025'!$E$104:$Q$104</c:f>
              <c:strCache>
                <c:ptCount val="13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  <c:pt idx="12">
                  <c:v>TOTAL 2024</c:v>
                </c:pt>
              </c:strCache>
            </c:strRef>
          </c:cat>
          <c:val>
            <c:numRef>
              <c:f>'Cronog Actividades 2025'!$E$106:$Q$106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>
                    <a:noFill/>
                  </a:ln>
                  <a:effectLst/>
                </c14:spPr>
              </c14:invertSolidFillFmt>
            </c:ext>
            <c:ext xmlns:c16="http://schemas.microsoft.com/office/drawing/2014/chart" uri="{C3380CC4-5D6E-409C-BE32-E72D297353CC}">
              <c16:uniqueId val="{00000001-236C-4990-9B46-64953793A7FD}"/>
            </c:ext>
          </c:extLst>
        </c:ser>
        <c:ser>
          <c:idx val="2"/>
          <c:order val="2"/>
          <c:tx>
            <c:v>% CUMPLIMIENTO DEL CRONOGRAMA MES</c:v>
          </c:tx>
          <c:spPr>
            <a:solidFill>
              <a:srgbClr val="9BBB59"/>
            </a:solidFill>
            <a:ln>
              <a:noFill/>
            </a:ln>
            <a:effectLst/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'Cronog Actividades 2025'!$E$104:$Q$104</c:f>
              <c:strCache>
                <c:ptCount val="13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  <c:pt idx="12">
                  <c:v>TOTAL 2024</c:v>
                </c:pt>
              </c:strCache>
            </c:strRef>
          </c:cat>
          <c:val>
            <c:numRef>
              <c:f>'Cronog Actividades 2025'!$E$107:$Q$107</c:f>
              <c:numCache>
                <c:formatCode>0%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>
                    <a:noFill/>
                  </a:ln>
                  <a:effectLst/>
                </c14:spPr>
              </c14:invertSolidFillFmt>
            </c:ext>
            <c:ext xmlns:c16="http://schemas.microsoft.com/office/drawing/2014/chart" uri="{C3380CC4-5D6E-409C-BE32-E72D297353CC}">
              <c16:uniqueId val="{00000002-236C-4990-9B46-64953793A7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70479913"/>
        <c:axId val="1684921189"/>
      </c:barChart>
      <c:catAx>
        <c:axId val="77047991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84921189"/>
        <c:crosses val="autoZero"/>
        <c:auto val="1"/>
        <c:lblAlgn val="ctr"/>
        <c:lblOffset val="100"/>
        <c:noMultiLvlLbl val="1"/>
      </c:catAx>
      <c:valAx>
        <c:axId val="1684921189"/>
        <c:scaling>
          <c:orientation val="minMax"/>
          <c:max val="3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047991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showDLblsOverMax val="1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5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249143</xdr:colOff>
      <xdr:row>107</xdr:row>
      <xdr:rowOff>203853</xdr:rowOff>
    </xdr:from>
    <xdr:ext cx="8666163" cy="3608387"/>
    <xdr:graphicFrame macro="">
      <xdr:nvGraphicFramePr>
        <xdr:cNvPr id="2" name="Chart 1" title="Gráfico">
          <a:extLst>
            <a:ext uri="{FF2B5EF4-FFF2-40B4-BE49-F238E27FC236}">
              <a16:creationId xmlns:a16="http://schemas.microsoft.com/office/drawing/2014/main" id="{32D563D4-9FB8-48EE-8371-2344379240D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1</xdr:col>
      <xdr:colOff>1083050</xdr:colOff>
      <xdr:row>1</xdr:row>
      <xdr:rowOff>57427</xdr:rowOff>
    </xdr:from>
    <xdr:ext cx="955300" cy="761723"/>
    <xdr:pic>
      <xdr:nvPicPr>
        <xdr:cNvPr id="3" name="image1.png" title="Imagen">
          <a:extLst>
            <a:ext uri="{FF2B5EF4-FFF2-40B4-BE49-F238E27FC236}">
              <a16:creationId xmlns:a16="http://schemas.microsoft.com/office/drawing/2014/main" id="{38356DC8-6BA1-4C4F-83FD-1353BF59F40D}"/>
            </a:ext>
            <a:ext uri="{147F2762-F138-4A5C-976F-8EAC2B608ADB}">
              <a16:predDERef xmlns:a16="http://schemas.microsoft.com/office/drawing/2014/main" pred="{00000000-0008-0000-0000-00001EA83A4D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197475" y="152677"/>
          <a:ext cx="955300" cy="761723"/>
        </a:xfrm>
        <a:prstGeom prst="rect">
          <a:avLst/>
        </a:prstGeom>
        <a:noFill/>
        <a:ln>
          <a:noFill/>
        </a:ln>
      </xdr:spPr>
    </xdr:pic>
    <xdr:clientData fLocksWithSheet="0"/>
  </xdr:oneCellAnchor>
  <xdr:oneCellAnchor>
    <xdr:from>
      <xdr:col>31</xdr:col>
      <xdr:colOff>714375</xdr:colOff>
      <xdr:row>0</xdr:row>
      <xdr:rowOff>161925</xdr:rowOff>
    </xdr:from>
    <xdr:ext cx="1181100" cy="952500"/>
    <xdr:pic>
      <xdr:nvPicPr>
        <xdr:cNvPr id="4" name="image2.png">
          <a:extLst>
            <a:ext uri="{FF2B5EF4-FFF2-40B4-BE49-F238E27FC236}">
              <a16:creationId xmlns:a16="http://schemas.microsoft.com/office/drawing/2014/main" id="{5ACCBC0C-9D42-4265-B7F2-8CB88E31CF7C}"/>
            </a:ext>
            <a:ext uri="{147F2762-F138-4A5C-976F-8EAC2B608ADB}">
              <a16:predDERef xmlns:a16="http://schemas.microsoft.com/office/drawing/2014/main" pre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5269825" y="95250"/>
          <a:ext cx="1181100" cy="952500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3</xdr:col>
      <xdr:colOff>495300</xdr:colOff>
      <xdr:row>109</xdr:row>
      <xdr:rowOff>57150</xdr:rowOff>
    </xdr:from>
    <xdr:to>
      <xdr:col>3</xdr:col>
      <xdr:colOff>1390650</xdr:colOff>
      <xdr:row>109</xdr:row>
      <xdr:rowOff>400050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0AF1EAE-5FA6-4FA3-8D9A-2726900D6E1F}"/>
            </a:ext>
            <a:ext uri="{147F2762-F138-4A5C-976F-8EAC2B608ADB}">
              <a16:predDERef xmlns:a16="http://schemas.microsoft.com/office/drawing/2014/main" pred="{43B64F91-4F38-4D48-B0B9-A98B49BFB4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819900" y="47244000"/>
          <a:ext cx="895350" cy="342900"/>
        </a:xfrm>
        <a:prstGeom prst="rect">
          <a:avLst/>
        </a:prstGeom>
      </xdr:spPr>
    </xdr:pic>
    <xdr:clientData/>
  </xdr:twoCellAnchor>
  <xdr:twoCellAnchor editAs="oneCell">
    <xdr:from>
      <xdr:col>3</xdr:col>
      <xdr:colOff>571500</xdr:colOff>
      <xdr:row>110</xdr:row>
      <xdr:rowOff>28575</xdr:rowOff>
    </xdr:from>
    <xdr:to>
      <xdr:col>3</xdr:col>
      <xdr:colOff>1514475</xdr:colOff>
      <xdr:row>110</xdr:row>
      <xdr:rowOff>361950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B27CC990-07AA-4B65-AB20-3562387D3E15}"/>
            </a:ext>
            <a:ext uri="{147F2762-F138-4A5C-976F-8EAC2B608ADB}">
              <a16:predDERef xmlns:a16="http://schemas.microsoft.com/office/drawing/2014/main" pred="{D381C009-2507-4BFA-BB56-18FCE314B5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6896100" y="47739300"/>
          <a:ext cx="942975" cy="3333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pcastano\Downloads\2025%20Cronograma%20de%20Actividades%20Plan%20de%20Capacitacion.xlsx" TargetMode="External"/><Relationship Id="rId1" Type="http://schemas.openxmlformats.org/officeDocument/2006/relationships/externalLinkPath" Target="file:///C:\Users\pcastano\Downloads\2025%20Cronograma%20de%20Actividades%20Plan%20de%20Capacit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ctividades 2025"/>
      <sheetName val="Cronog Actividades 2025"/>
      <sheetName val="Plan de Capacit 2025"/>
      <sheetName val="PGR-SVE 2025"/>
      <sheetName val="Asignacion Equipo SST"/>
      <sheetName val="Plan Cap y Activ 2025"/>
    </sheetNames>
    <sheetDataSet>
      <sheetData sheetId="0"/>
      <sheetData sheetId="1">
        <row r="118">
          <cell r="F118" t="str">
            <v>ENE</v>
          </cell>
          <cell r="G118" t="str">
            <v>FEB</v>
          </cell>
          <cell r="H118" t="str">
            <v>MAR</v>
          </cell>
          <cell r="I118" t="str">
            <v>ABR</v>
          </cell>
          <cell r="J118" t="str">
            <v>MAY</v>
          </cell>
          <cell r="K118" t="str">
            <v>JUN</v>
          </cell>
          <cell r="L118" t="str">
            <v>JUL</v>
          </cell>
          <cell r="M118" t="str">
            <v>AUG</v>
          </cell>
          <cell r="N118" t="str">
            <v>SEP</v>
          </cell>
          <cell r="O118" t="str">
            <v>OCT</v>
          </cell>
          <cell r="P118" t="str">
            <v>NOV</v>
          </cell>
          <cell r="Q118" t="str">
            <v>DIC</v>
          </cell>
          <cell r="R118" t="str">
            <v>TOTAL 2024</v>
          </cell>
        </row>
        <row r="119"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</row>
        <row r="120"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</row>
        <row r="121"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4FDD2F-1D64-4625-86D8-1CAD5C70A52C}">
  <sheetPr>
    <tabColor theme="8"/>
    <pageSetUpPr fitToPage="1"/>
  </sheetPr>
  <dimension ref="B1:AL127"/>
  <sheetViews>
    <sheetView tabSelected="1" topLeftCell="A19" zoomScale="70" zoomScaleNormal="70" workbookViewId="0">
      <selection activeCell="U106" sqref="U106"/>
    </sheetView>
  </sheetViews>
  <sheetFormatPr baseColWidth="10" defaultColWidth="12.5703125" defaultRowHeight="15" customHeight="1" x14ac:dyDescent="0.2"/>
  <cols>
    <col min="1" max="1" width="6.140625" customWidth="1"/>
    <col min="2" max="2" width="46.7109375" customWidth="1"/>
    <col min="3" max="3" width="31.42578125" style="132" customWidth="1"/>
    <col min="4" max="4" width="30" customWidth="1"/>
    <col min="5" max="5" width="9.28515625" customWidth="1"/>
    <col min="6" max="17" width="7.85546875" customWidth="1"/>
    <col min="18" max="18" width="8.85546875" customWidth="1"/>
    <col min="19" max="28" width="7.85546875" customWidth="1"/>
    <col min="29" max="29" width="13" customWidth="1"/>
    <col min="30" max="30" width="13.28515625" customWidth="1"/>
    <col min="31" max="31" width="26.140625" customWidth="1"/>
    <col min="32" max="32" width="13.140625" customWidth="1"/>
    <col min="33" max="33" width="12.5703125" customWidth="1"/>
    <col min="34" max="239" width="11.42578125" customWidth="1"/>
  </cols>
  <sheetData>
    <row r="1" spans="2:38" ht="7.5" customHeight="1" thickBot="1" x14ac:dyDescent="0.25"/>
    <row r="2" spans="2:38" ht="24" customHeight="1" thickBot="1" x14ac:dyDescent="0.25">
      <c r="B2" s="1"/>
      <c r="C2" s="2" t="s">
        <v>0</v>
      </c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4"/>
      <c r="AG2" s="5"/>
      <c r="AH2" s="6"/>
      <c r="AI2" s="6"/>
      <c r="AJ2" s="6"/>
      <c r="AK2" s="6"/>
      <c r="AL2" s="6"/>
    </row>
    <row r="3" spans="2:38" ht="24" customHeight="1" thickBot="1" x14ac:dyDescent="0.25">
      <c r="B3" s="7"/>
      <c r="C3" s="2" t="s">
        <v>1</v>
      </c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4"/>
      <c r="AG3" s="8"/>
      <c r="AH3" s="6"/>
      <c r="AI3" s="6"/>
      <c r="AJ3" s="6"/>
      <c r="AK3" s="6"/>
      <c r="AL3" s="6"/>
    </row>
    <row r="4" spans="2:38" ht="24" customHeight="1" thickBot="1" x14ac:dyDescent="0.25">
      <c r="B4" s="9"/>
      <c r="C4" s="10" t="s">
        <v>2</v>
      </c>
      <c r="D4" s="11"/>
      <c r="E4" s="11"/>
      <c r="F4" s="11"/>
      <c r="G4" s="11"/>
      <c r="H4" s="11"/>
      <c r="I4" s="11"/>
      <c r="J4" s="11"/>
      <c r="K4" s="12"/>
      <c r="L4" s="10" t="s">
        <v>3</v>
      </c>
      <c r="M4" s="11"/>
      <c r="N4" s="11"/>
      <c r="O4" s="11"/>
      <c r="P4" s="11"/>
      <c r="Q4" s="11"/>
      <c r="R4" s="11"/>
      <c r="S4" s="11"/>
      <c r="T4" s="11"/>
      <c r="U4" s="11"/>
      <c r="V4" s="12"/>
      <c r="W4" s="13" t="s">
        <v>4</v>
      </c>
      <c r="X4" s="14"/>
      <c r="Y4" s="14"/>
      <c r="Z4" s="14"/>
      <c r="AA4" s="14"/>
      <c r="AB4" s="14"/>
      <c r="AC4" s="14"/>
      <c r="AD4" s="14"/>
      <c r="AE4" s="14"/>
      <c r="AF4" s="15"/>
      <c r="AG4" s="16"/>
      <c r="AH4" s="6"/>
      <c r="AI4" s="6"/>
      <c r="AJ4" s="6"/>
      <c r="AK4" s="6"/>
      <c r="AL4" s="6"/>
    </row>
    <row r="5" spans="2:38" ht="19.5" customHeight="1" x14ac:dyDescent="0.2"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6"/>
      <c r="AI5" s="6"/>
      <c r="AJ5" s="6"/>
      <c r="AK5" s="6"/>
      <c r="AL5" s="6"/>
    </row>
    <row r="6" spans="2:38" ht="51" customHeight="1" x14ac:dyDescent="0.3">
      <c r="B6" s="18" t="s">
        <v>5</v>
      </c>
      <c r="C6" s="19" t="s">
        <v>6</v>
      </c>
      <c r="D6" s="19"/>
      <c r="I6" s="20" t="s">
        <v>7</v>
      </c>
      <c r="J6" s="20"/>
      <c r="K6" s="20"/>
      <c r="L6" s="19" t="s">
        <v>8</v>
      </c>
      <c r="M6" s="19"/>
      <c r="N6" s="19"/>
      <c r="O6" s="19"/>
      <c r="P6" s="19"/>
      <c r="Q6" s="19"/>
      <c r="R6" s="19"/>
      <c r="S6" s="19"/>
      <c r="T6" s="19"/>
      <c r="U6" s="21"/>
      <c r="V6" s="21"/>
      <c r="W6" s="22"/>
      <c r="X6" s="23" t="s">
        <v>9</v>
      </c>
      <c r="Y6" s="23"/>
      <c r="Z6" s="21"/>
      <c r="AA6" s="24"/>
      <c r="AB6" s="25"/>
      <c r="AC6" s="26" t="s">
        <v>10</v>
      </c>
      <c r="AD6" s="27"/>
      <c r="AF6" s="28"/>
      <c r="AG6" s="29"/>
      <c r="AH6" s="29"/>
      <c r="AI6" s="30"/>
      <c r="AJ6" s="30"/>
      <c r="AK6" s="30"/>
      <c r="AL6" s="30"/>
    </row>
    <row r="7" spans="2:38" ht="7.5" customHeight="1" x14ac:dyDescent="0.3">
      <c r="B7" s="31"/>
      <c r="C7" s="31"/>
      <c r="D7" s="32"/>
      <c r="P7" s="31"/>
      <c r="Q7" s="33"/>
      <c r="R7" s="33"/>
      <c r="S7" s="33"/>
      <c r="T7" s="33"/>
      <c r="U7" s="31"/>
      <c r="V7" s="31"/>
      <c r="W7" s="31"/>
      <c r="X7" s="31"/>
      <c r="Y7" s="31"/>
      <c r="Z7" s="31"/>
      <c r="AA7" s="31"/>
      <c r="AB7" s="31"/>
      <c r="AC7" s="31"/>
      <c r="AD7" s="34"/>
      <c r="AE7" s="34"/>
      <c r="AF7" s="28"/>
      <c r="AG7" s="29"/>
      <c r="AH7" s="29"/>
      <c r="AI7" s="30"/>
      <c r="AJ7" s="30"/>
      <c r="AK7" s="30"/>
      <c r="AL7" s="30"/>
    </row>
    <row r="8" spans="2:38" ht="43.5" customHeight="1" x14ac:dyDescent="0.3">
      <c r="B8" s="18" t="s">
        <v>11</v>
      </c>
      <c r="C8" s="35">
        <v>45658</v>
      </c>
      <c r="D8" s="35"/>
      <c r="AC8" s="23"/>
      <c r="AD8" s="34"/>
      <c r="AE8" s="34"/>
      <c r="AF8" s="28"/>
      <c r="AG8" s="29"/>
      <c r="AH8" s="29"/>
      <c r="AI8" s="30"/>
      <c r="AJ8" s="30"/>
      <c r="AK8" s="30"/>
      <c r="AL8" s="30"/>
    </row>
    <row r="9" spans="2:38" ht="16.5" customHeight="1" x14ac:dyDescent="0.3">
      <c r="C9" s="36"/>
      <c r="D9" s="36"/>
      <c r="E9" s="23"/>
      <c r="F9" s="23"/>
      <c r="G9" s="23"/>
      <c r="H9" s="23"/>
      <c r="I9" s="23"/>
      <c r="J9" s="23"/>
      <c r="K9" s="21"/>
      <c r="L9" s="21"/>
      <c r="M9" s="24"/>
      <c r="N9" s="24"/>
      <c r="O9" s="21"/>
      <c r="P9" s="24"/>
      <c r="Q9" s="23"/>
      <c r="R9" s="23"/>
      <c r="S9" s="24"/>
      <c r="T9" s="21"/>
      <c r="U9" s="21"/>
      <c r="V9" s="21"/>
      <c r="W9" s="21"/>
      <c r="X9" s="21"/>
      <c r="Y9" s="21"/>
      <c r="Z9" s="21"/>
      <c r="AA9" s="21"/>
      <c r="AB9" s="24"/>
      <c r="AC9" s="24"/>
      <c r="AD9" s="34"/>
      <c r="AE9" s="34"/>
      <c r="AF9" s="28"/>
      <c r="AG9" s="29"/>
      <c r="AH9" s="29"/>
      <c r="AI9" s="30"/>
      <c r="AJ9" s="30"/>
      <c r="AK9" s="30"/>
      <c r="AL9" s="30"/>
    </row>
    <row r="10" spans="2:38" ht="39" customHeight="1" x14ac:dyDescent="0.2">
      <c r="B10" s="37"/>
      <c r="C10" s="133"/>
      <c r="D10" s="38"/>
      <c r="E10" s="39" t="s">
        <v>12</v>
      </c>
      <c r="F10" s="40"/>
      <c r="G10" s="39" t="s">
        <v>13</v>
      </c>
      <c r="H10" s="40"/>
      <c r="I10" s="39" t="s">
        <v>14</v>
      </c>
      <c r="J10" s="40"/>
      <c r="K10" s="39" t="s">
        <v>15</v>
      </c>
      <c r="L10" s="40"/>
      <c r="M10" s="39" t="s">
        <v>16</v>
      </c>
      <c r="N10" s="40"/>
      <c r="O10" s="39" t="s">
        <v>17</v>
      </c>
      <c r="P10" s="40"/>
      <c r="Q10" s="39" t="s">
        <v>18</v>
      </c>
      <c r="R10" s="40"/>
      <c r="S10" s="39" t="s">
        <v>19</v>
      </c>
      <c r="T10" s="40"/>
      <c r="U10" s="39" t="s">
        <v>20</v>
      </c>
      <c r="V10" s="40"/>
      <c r="W10" s="39" t="s">
        <v>21</v>
      </c>
      <c r="X10" s="40"/>
      <c r="Y10" s="39" t="s">
        <v>22</v>
      </c>
      <c r="Z10" s="40"/>
      <c r="AA10" s="39" t="s">
        <v>23</v>
      </c>
      <c r="AB10" s="40"/>
      <c r="AC10" s="41" t="s">
        <v>24</v>
      </c>
      <c r="AD10" s="42" t="s">
        <v>25</v>
      </c>
      <c r="AE10" s="43" t="s">
        <v>26</v>
      </c>
      <c r="AF10" s="43" t="s">
        <v>27</v>
      </c>
      <c r="AG10" s="29"/>
      <c r="AH10" s="44"/>
      <c r="AI10" s="44"/>
      <c r="AJ10" s="44"/>
      <c r="AK10" s="44"/>
      <c r="AL10" s="44"/>
    </row>
    <row r="11" spans="2:38" ht="35.25" customHeight="1" x14ac:dyDescent="0.2">
      <c r="B11" s="45" t="s">
        <v>28</v>
      </c>
      <c r="C11" s="45" t="s">
        <v>29</v>
      </c>
      <c r="D11" s="45" t="s">
        <v>30</v>
      </c>
      <c r="E11" s="46" t="s">
        <v>31</v>
      </c>
      <c r="F11" s="47" t="s">
        <v>32</v>
      </c>
      <c r="G11" s="46" t="s">
        <v>31</v>
      </c>
      <c r="H11" s="47" t="s">
        <v>32</v>
      </c>
      <c r="I11" s="46" t="s">
        <v>31</v>
      </c>
      <c r="J11" s="47" t="s">
        <v>32</v>
      </c>
      <c r="K11" s="46" t="s">
        <v>31</v>
      </c>
      <c r="L11" s="47" t="s">
        <v>32</v>
      </c>
      <c r="M11" s="46" t="s">
        <v>31</v>
      </c>
      <c r="N11" s="47" t="s">
        <v>32</v>
      </c>
      <c r="O11" s="46" t="s">
        <v>31</v>
      </c>
      <c r="P11" s="47" t="s">
        <v>32</v>
      </c>
      <c r="Q11" s="46" t="s">
        <v>31</v>
      </c>
      <c r="R11" s="47" t="s">
        <v>32</v>
      </c>
      <c r="S11" s="46" t="s">
        <v>31</v>
      </c>
      <c r="T11" s="47" t="s">
        <v>32</v>
      </c>
      <c r="U11" s="46" t="s">
        <v>31</v>
      </c>
      <c r="V11" s="47" t="s">
        <v>32</v>
      </c>
      <c r="W11" s="46" t="s">
        <v>31</v>
      </c>
      <c r="X11" s="47" t="s">
        <v>32</v>
      </c>
      <c r="Y11" s="46" t="s">
        <v>31</v>
      </c>
      <c r="Z11" s="47" t="s">
        <v>32</v>
      </c>
      <c r="AA11" s="46" t="s">
        <v>31</v>
      </c>
      <c r="AB11" s="47" t="s">
        <v>32</v>
      </c>
      <c r="AC11" s="46" t="s">
        <v>31</v>
      </c>
      <c r="AD11" s="48" t="s">
        <v>32</v>
      </c>
      <c r="AE11" s="43"/>
      <c r="AF11" s="43"/>
      <c r="AG11" s="29"/>
      <c r="AH11" s="49"/>
      <c r="AI11" s="50"/>
      <c r="AJ11" s="50"/>
      <c r="AK11" s="50"/>
      <c r="AL11" s="50"/>
    </row>
    <row r="12" spans="2:38" ht="15" customHeight="1" x14ac:dyDescent="0.3">
      <c r="B12" s="51" t="s">
        <v>33</v>
      </c>
      <c r="C12" s="134"/>
      <c r="D12" s="52"/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53"/>
      <c r="U12" s="53"/>
      <c r="V12" s="53"/>
      <c r="W12" s="53"/>
      <c r="X12" s="53"/>
      <c r="Y12" s="53"/>
      <c r="Z12" s="53"/>
      <c r="AA12" s="53"/>
      <c r="AB12" s="53"/>
      <c r="AC12" s="54"/>
      <c r="AD12" s="54"/>
      <c r="AE12" s="55"/>
      <c r="AF12" s="56"/>
      <c r="AG12" s="29"/>
      <c r="AH12" s="29"/>
      <c r="AI12" s="29"/>
      <c r="AJ12" s="29"/>
      <c r="AK12" s="29"/>
      <c r="AL12" s="29"/>
    </row>
    <row r="13" spans="2:38" ht="34.5" customHeight="1" x14ac:dyDescent="0.2">
      <c r="B13" s="58" t="s">
        <v>166</v>
      </c>
      <c r="C13" s="68" t="s">
        <v>34</v>
      </c>
      <c r="D13" s="59" t="s">
        <v>35</v>
      </c>
      <c r="E13" s="60" t="s">
        <v>31</v>
      </c>
      <c r="F13" s="60"/>
      <c r="G13" s="60"/>
      <c r="H13" s="60"/>
      <c r="I13" s="60"/>
      <c r="J13" s="60"/>
      <c r="K13" s="60"/>
      <c r="L13" s="60"/>
      <c r="M13" s="60"/>
      <c r="N13" s="60"/>
      <c r="O13" s="60"/>
      <c r="P13" s="60"/>
      <c r="Q13" s="60"/>
      <c r="R13" s="60"/>
      <c r="S13" s="60"/>
      <c r="T13" s="60"/>
      <c r="U13" s="60"/>
      <c r="V13" s="60"/>
      <c r="W13" s="60"/>
      <c r="X13" s="60"/>
      <c r="Y13" s="60"/>
      <c r="Z13" s="60"/>
      <c r="AA13" s="60"/>
      <c r="AB13" s="60"/>
      <c r="AC13" s="61">
        <f>COUNTIF(E13:AB13,"P")</f>
        <v>1</v>
      </c>
      <c r="AD13" s="61">
        <f>COUNTIF(E13:AB13,"E")</f>
        <v>0</v>
      </c>
      <c r="AE13" s="62">
        <f>+AD13/AC13</f>
        <v>0</v>
      </c>
      <c r="AF13" s="62"/>
      <c r="AG13" s="29"/>
      <c r="AH13" s="29"/>
      <c r="AI13" s="29"/>
      <c r="AJ13" s="29"/>
      <c r="AK13" s="29"/>
      <c r="AL13" s="29"/>
    </row>
    <row r="14" spans="2:38" ht="32.25" customHeight="1" x14ac:dyDescent="0.3">
      <c r="B14" s="63" t="s">
        <v>36</v>
      </c>
      <c r="C14" s="135"/>
      <c r="D14" s="64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65"/>
      <c r="R14" s="65"/>
      <c r="S14" s="65"/>
      <c r="T14" s="65"/>
      <c r="U14" s="65"/>
      <c r="V14" s="65"/>
      <c r="W14" s="65"/>
      <c r="X14" s="65"/>
      <c r="Y14" s="65"/>
      <c r="Z14" s="65"/>
      <c r="AA14" s="65"/>
      <c r="AB14" s="65"/>
      <c r="AC14" s="66"/>
      <c r="AD14" s="66"/>
      <c r="AE14" s="67"/>
      <c r="AF14" s="67"/>
      <c r="AG14" s="29"/>
      <c r="AH14" s="29"/>
      <c r="AI14" s="29"/>
      <c r="AJ14" s="29"/>
      <c r="AK14" s="29"/>
      <c r="AL14" s="29"/>
    </row>
    <row r="15" spans="2:38" ht="43.5" customHeight="1" x14ac:dyDescent="0.2">
      <c r="B15" s="58" t="s">
        <v>37</v>
      </c>
      <c r="C15" s="68" t="s">
        <v>38</v>
      </c>
      <c r="D15" s="68" t="s">
        <v>39</v>
      </c>
      <c r="E15" s="60"/>
      <c r="F15" s="60"/>
      <c r="G15" s="60"/>
      <c r="H15" s="60"/>
      <c r="I15" s="60"/>
      <c r="J15" s="60"/>
      <c r="K15" s="60"/>
      <c r="L15" s="69"/>
      <c r="M15" s="69"/>
      <c r="N15" s="69"/>
      <c r="O15" s="69"/>
      <c r="P15" s="69"/>
      <c r="Q15" s="69" t="s">
        <v>31</v>
      </c>
      <c r="R15" s="60"/>
      <c r="S15" s="60"/>
      <c r="T15" s="60"/>
      <c r="U15" s="60"/>
      <c r="V15" s="60"/>
      <c r="W15" s="60"/>
      <c r="X15" s="60"/>
      <c r="Y15" s="60"/>
      <c r="Z15" s="60"/>
      <c r="AA15" s="60"/>
      <c r="AB15" s="60"/>
      <c r="AC15" s="61">
        <f t="shared" ref="AC15:AC16" si="0">COUNTIF(E15:AB15,"P")</f>
        <v>1</v>
      </c>
      <c r="AD15" s="61">
        <f t="shared" ref="AD15:AD16" si="1">COUNTIF(E15:AB15,"E")</f>
        <v>0</v>
      </c>
      <c r="AE15" s="62">
        <f t="shared" ref="AE15:AE16" si="2">+AD15/AC15</f>
        <v>0</v>
      </c>
      <c r="AF15" s="62"/>
      <c r="AG15" s="29"/>
      <c r="AH15" s="29"/>
      <c r="AI15" s="29"/>
      <c r="AJ15" s="29"/>
      <c r="AK15" s="29"/>
      <c r="AL15" s="29"/>
    </row>
    <row r="16" spans="2:38" ht="42" customHeight="1" x14ac:dyDescent="0.2">
      <c r="B16" s="58" t="s">
        <v>167</v>
      </c>
      <c r="C16" s="68" t="s">
        <v>38</v>
      </c>
      <c r="D16" s="68" t="s">
        <v>39</v>
      </c>
      <c r="E16" s="60"/>
      <c r="F16" s="60"/>
      <c r="G16" s="60"/>
      <c r="H16" s="60"/>
      <c r="I16" s="60"/>
      <c r="J16" s="60"/>
      <c r="K16" s="60"/>
      <c r="L16" s="69"/>
      <c r="M16" s="69"/>
      <c r="N16" s="69"/>
      <c r="O16" s="69"/>
      <c r="P16" s="69"/>
      <c r="Q16" s="69"/>
      <c r="R16" s="60"/>
      <c r="S16" s="60"/>
      <c r="T16" s="60"/>
      <c r="U16" s="60"/>
      <c r="V16" s="60"/>
      <c r="W16" s="60"/>
      <c r="X16" s="60"/>
      <c r="Y16" s="60" t="s">
        <v>31</v>
      </c>
      <c r="Z16" s="60"/>
      <c r="AA16" s="60"/>
      <c r="AB16" s="60"/>
      <c r="AC16" s="61">
        <f t="shared" si="0"/>
        <v>1</v>
      </c>
      <c r="AD16" s="61">
        <f t="shared" si="1"/>
        <v>0</v>
      </c>
      <c r="AE16" s="62">
        <f t="shared" si="2"/>
        <v>0</v>
      </c>
      <c r="AF16" s="62"/>
      <c r="AG16" s="29"/>
      <c r="AH16" s="29"/>
      <c r="AI16" s="29"/>
      <c r="AJ16" s="29"/>
      <c r="AK16" s="29"/>
      <c r="AL16" s="29"/>
    </row>
    <row r="17" spans="2:38" ht="24.75" customHeight="1" x14ac:dyDescent="0.3">
      <c r="B17" s="63" t="s">
        <v>40</v>
      </c>
      <c r="C17" s="135"/>
      <c r="D17" s="64"/>
      <c r="E17" s="65"/>
      <c r="F17" s="65"/>
      <c r="G17" s="65"/>
      <c r="H17" s="65"/>
      <c r="I17" s="65"/>
      <c r="J17" s="65"/>
      <c r="K17" s="65"/>
      <c r="L17" s="65"/>
      <c r="M17" s="65"/>
      <c r="N17" s="65"/>
      <c r="O17" s="65"/>
      <c r="P17" s="65"/>
      <c r="Q17" s="65"/>
      <c r="R17" s="65"/>
      <c r="S17" s="65"/>
      <c r="T17" s="65"/>
      <c r="U17" s="65"/>
      <c r="V17" s="65"/>
      <c r="W17" s="65"/>
      <c r="X17" s="65"/>
      <c r="Y17" s="65"/>
      <c r="Z17" s="65"/>
      <c r="AA17" s="65"/>
      <c r="AB17" s="65"/>
      <c r="AC17" s="66"/>
      <c r="AD17" s="66"/>
      <c r="AE17" s="67"/>
      <c r="AF17" s="67"/>
      <c r="AG17" s="29"/>
      <c r="AH17" s="29"/>
      <c r="AI17" s="29"/>
      <c r="AJ17" s="29"/>
      <c r="AK17" s="29"/>
      <c r="AL17" s="29"/>
    </row>
    <row r="18" spans="2:38" ht="40.5" customHeight="1" x14ac:dyDescent="0.2">
      <c r="B18" s="58" t="s">
        <v>41</v>
      </c>
      <c r="C18" s="68" t="s">
        <v>42</v>
      </c>
      <c r="D18" s="59" t="s">
        <v>35</v>
      </c>
      <c r="E18" s="60"/>
      <c r="F18" s="60"/>
      <c r="G18" s="60"/>
      <c r="H18" s="60"/>
      <c r="I18" s="60" t="s">
        <v>31</v>
      </c>
      <c r="J18" s="60"/>
      <c r="K18" s="69"/>
      <c r="L18" s="69"/>
      <c r="M18" s="60"/>
      <c r="N18" s="60"/>
      <c r="O18" s="60"/>
      <c r="P18" s="60"/>
      <c r="Q18" s="60"/>
      <c r="R18" s="60"/>
      <c r="S18" s="69"/>
      <c r="T18" s="69"/>
      <c r="U18" s="60"/>
      <c r="V18" s="60"/>
      <c r="W18" s="60"/>
      <c r="X18" s="60"/>
      <c r="Y18" s="60"/>
      <c r="Z18" s="60"/>
      <c r="AA18" s="60"/>
      <c r="AB18" s="60"/>
      <c r="AC18" s="61">
        <f t="shared" ref="AC18:AC19" si="3">COUNTIF(E18:AB18,"P")</f>
        <v>1</v>
      </c>
      <c r="AD18" s="61">
        <f t="shared" ref="AD18:AD19" si="4">COUNTIF(E18:AB18,"E")</f>
        <v>0</v>
      </c>
      <c r="AE18" s="62">
        <f t="shared" ref="AE18:AE19" si="5">+AD18/AC18</f>
        <v>0</v>
      </c>
      <c r="AF18" s="62"/>
      <c r="AG18" s="29"/>
      <c r="AH18" s="29"/>
      <c r="AI18" s="29"/>
      <c r="AJ18" s="29"/>
      <c r="AK18" s="29"/>
      <c r="AL18" s="29"/>
    </row>
    <row r="19" spans="2:38" ht="35.25" customHeight="1" x14ac:dyDescent="0.2">
      <c r="B19" s="58" t="s">
        <v>43</v>
      </c>
      <c r="C19" s="68" t="s">
        <v>42</v>
      </c>
      <c r="D19" s="59" t="s">
        <v>44</v>
      </c>
      <c r="E19" s="60"/>
      <c r="F19" s="60"/>
      <c r="G19" s="60"/>
      <c r="H19" s="60"/>
      <c r="I19" s="69"/>
      <c r="J19" s="69"/>
      <c r="K19" s="69" t="s">
        <v>31</v>
      </c>
      <c r="L19" s="69"/>
      <c r="M19" s="69"/>
      <c r="N19" s="69"/>
      <c r="O19" s="60"/>
      <c r="P19" s="60"/>
      <c r="Q19" s="60"/>
      <c r="R19" s="60"/>
      <c r="S19" s="60"/>
      <c r="T19" s="60"/>
      <c r="U19" s="60"/>
      <c r="V19" s="60"/>
      <c r="W19" s="60"/>
      <c r="X19" s="60"/>
      <c r="Y19" s="60"/>
      <c r="Z19" s="60"/>
      <c r="AA19" s="60"/>
      <c r="AB19" s="60"/>
      <c r="AC19" s="61">
        <f t="shared" si="3"/>
        <v>1</v>
      </c>
      <c r="AD19" s="61">
        <f t="shared" si="4"/>
        <v>0</v>
      </c>
      <c r="AE19" s="62">
        <f t="shared" si="5"/>
        <v>0</v>
      </c>
      <c r="AF19" s="62"/>
      <c r="AG19" s="29"/>
      <c r="AH19" s="29"/>
      <c r="AI19" s="29"/>
      <c r="AJ19" s="29"/>
      <c r="AK19" s="29"/>
      <c r="AL19" s="29"/>
    </row>
    <row r="20" spans="2:38" ht="30.75" customHeight="1" x14ac:dyDescent="0.3">
      <c r="B20" s="70" t="s">
        <v>45</v>
      </c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65"/>
      <c r="S20" s="65"/>
      <c r="T20" s="65"/>
      <c r="U20" s="65"/>
      <c r="V20" s="65"/>
      <c r="W20" s="66"/>
      <c r="X20" s="66"/>
      <c r="Y20" s="67"/>
      <c r="Z20" s="67"/>
      <c r="AA20" s="67"/>
      <c r="AB20" s="67"/>
      <c r="AC20" s="67"/>
      <c r="AD20" s="67"/>
      <c r="AE20" s="67"/>
      <c r="AF20" s="67"/>
      <c r="AG20" s="71" t="s">
        <v>46</v>
      </c>
      <c r="AH20" s="72" t="s">
        <v>47</v>
      </c>
      <c r="AI20" s="73" t="s">
        <v>48</v>
      </c>
      <c r="AJ20" s="73" t="s">
        <v>49</v>
      </c>
      <c r="AK20" s="73" t="s">
        <v>50</v>
      </c>
      <c r="AL20" s="73" t="s">
        <v>51</v>
      </c>
    </row>
    <row r="21" spans="2:38" ht="34.5" customHeight="1" x14ac:dyDescent="0.2">
      <c r="B21" s="58" t="s">
        <v>52</v>
      </c>
      <c r="C21" s="68" t="s">
        <v>53</v>
      </c>
      <c r="D21" s="59" t="s">
        <v>54</v>
      </c>
      <c r="E21" s="60"/>
      <c r="F21" s="69"/>
      <c r="G21" s="60" t="s">
        <v>31</v>
      </c>
      <c r="H21" s="60"/>
      <c r="I21" s="60"/>
      <c r="J21" s="60"/>
      <c r="K21" s="60" t="s">
        <v>31</v>
      </c>
      <c r="L21" s="69"/>
      <c r="M21" s="60"/>
      <c r="N21" s="60"/>
      <c r="O21" s="60" t="s">
        <v>31</v>
      </c>
      <c r="P21" s="60"/>
      <c r="Q21" s="60"/>
      <c r="R21" s="60"/>
      <c r="S21" s="60" t="s">
        <v>31</v>
      </c>
      <c r="T21" s="60"/>
      <c r="U21" s="60"/>
      <c r="V21" s="60"/>
      <c r="W21" s="60" t="s">
        <v>31</v>
      </c>
      <c r="X21" s="60"/>
      <c r="Y21" s="60"/>
      <c r="Z21" s="60"/>
      <c r="AA21" s="60" t="s">
        <v>31</v>
      </c>
      <c r="AB21" s="60"/>
      <c r="AC21" s="61">
        <f t="shared" ref="AC21:AC24" si="6">COUNTIF(E21:AB21,"P")</f>
        <v>6</v>
      </c>
      <c r="AD21" s="61">
        <f t="shared" ref="AD21:AD24" si="7">COUNTIF(E21:AB21,"E")</f>
        <v>0</v>
      </c>
      <c r="AE21" s="62">
        <f t="shared" ref="AE21:AE24" si="8">+AD21/AC21</f>
        <v>0</v>
      </c>
      <c r="AF21" s="62"/>
      <c r="AG21" s="74">
        <f>COUNTIF(E21:P24,"P")</f>
        <v>17</v>
      </c>
      <c r="AH21" s="74">
        <f>COUNTIF(E21:P24,"E")</f>
        <v>0</v>
      </c>
      <c r="AI21" s="75">
        <f>IFERROR(AH21/AG21,0)</f>
        <v>0</v>
      </c>
      <c r="AJ21" s="76">
        <f>COUNTIF(Q21:AB24,"P")</f>
        <v>18</v>
      </c>
      <c r="AK21" s="76">
        <f>COUNTIF(Q21:AB24,"E")</f>
        <v>0</v>
      </c>
      <c r="AL21" s="75">
        <f>IFERROR(AK21/AJ21,0)</f>
        <v>0</v>
      </c>
    </row>
    <row r="22" spans="2:38" ht="39" customHeight="1" x14ac:dyDescent="0.2">
      <c r="B22" s="58" t="s">
        <v>168</v>
      </c>
      <c r="C22" s="77" t="s">
        <v>55</v>
      </c>
      <c r="D22" s="59" t="s">
        <v>55</v>
      </c>
      <c r="E22" s="60"/>
      <c r="F22" s="69"/>
      <c r="G22" s="60"/>
      <c r="H22" s="60"/>
      <c r="I22" s="60" t="s">
        <v>31</v>
      </c>
      <c r="J22" s="60"/>
      <c r="K22" s="60"/>
      <c r="L22" s="69"/>
      <c r="M22" s="60" t="s">
        <v>31</v>
      </c>
      <c r="N22" s="60"/>
      <c r="O22" s="60"/>
      <c r="P22" s="60"/>
      <c r="Q22" s="60" t="s">
        <v>31</v>
      </c>
      <c r="R22" s="69"/>
      <c r="S22" s="60"/>
      <c r="T22" s="60"/>
      <c r="U22" s="60" t="s">
        <v>31</v>
      </c>
      <c r="V22" s="60"/>
      <c r="W22" s="60"/>
      <c r="X22" s="69"/>
      <c r="Y22" s="60" t="s">
        <v>31</v>
      </c>
      <c r="Z22" s="60"/>
      <c r="AA22" s="60"/>
      <c r="AB22" s="60"/>
      <c r="AC22" s="61">
        <f t="shared" si="6"/>
        <v>5</v>
      </c>
      <c r="AD22" s="61">
        <f t="shared" si="7"/>
        <v>0</v>
      </c>
      <c r="AE22" s="62">
        <f t="shared" si="8"/>
        <v>0</v>
      </c>
      <c r="AF22" s="62"/>
      <c r="AG22" s="29"/>
      <c r="AH22" s="29"/>
      <c r="AI22" s="29"/>
      <c r="AJ22" s="29"/>
      <c r="AK22" s="29"/>
      <c r="AL22" s="29"/>
    </row>
    <row r="23" spans="2:38" ht="33.75" customHeight="1" x14ac:dyDescent="0.2">
      <c r="B23" s="58" t="s">
        <v>56</v>
      </c>
      <c r="C23" s="68" t="s">
        <v>57</v>
      </c>
      <c r="D23" s="59" t="s">
        <v>58</v>
      </c>
      <c r="E23" s="60" t="s">
        <v>31</v>
      </c>
      <c r="F23" s="69"/>
      <c r="G23" s="60" t="s">
        <v>31</v>
      </c>
      <c r="H23" s="69"/>
      <c r="I23" s="60" t="s">
        <v>31</v>
      </c>
      <c r="J23" s="60"/>
      <c r="K23" s="60" t="s">
        <v>31</v>
      </c>
      <c r="L23" s="69"/>
      <c r="M23" s="60" t="s">
        <v>31</v>
      </c>
      <c r="N23" s="60"/>
      <c r="O23" s="60" t="s">
        <v>31</v>
      </c>
      <c r="P23" s="60"/>
      <c r="Q23" s="60" t="s">
        <v>31</v>
      </c>
      <c r="R23" s="69"/>
      <c r="S23" s="60" t="s">
        <v>31</v>
      </c>
      <c r="T23" s="69"/>
      <c r="U23" s="60" t="s">
        <v>31</v>
      </c>
      <c r="V23" s="69"/>
      <c r="W23" s="60" t="s">
        <v>31</v>
      </c>
      <c r="X23" s="60"/>
      <c r="Y23" s="60" t="s">
        <v>31</v>
      </c>
      <c r="Z23" s="60"/>
      <c r="AA23" s="60" t="s">
        <v>31</v>
      </c>
      <c r="AB23" s="60"/>
      <c r="AC23" s="61">
        <f t="shared" si="6"/>
        <v>12</v>
      </c>
      <c r="AD23" s="61">
        <f t="shared" si="7"/>
        <v>0</v>
      </c>
      <c r="AE23" s="62">
        <f t="shared" si="8"/>
        <v>0</v>
      </c>
      <c r="AF23" s="62"/>
      <c r="AG23" s="29"/>
      <c r="AH23" s="29"/>
      <c r="AI23" s="29"/>
      <c r="AJ23" s="29"/>
      <c r="AK23" s="29"/>
      <c r="AL23" s="29"/>
    </row>
    <row r="24" spans="2:38" ht="25.5" customHeight="1" x14ac:dyDescent="0.2">
      <c r="B24" s="58" t="s">
        <v>59</v>
      </c>
      <c r="C24" s="68" t="s">
        <v>57</v>
      </c>
      <c r="D24" s="59" t="s">
        <v>55</v>
      </c>
      <c r="E24" s="60" t="s">
        <v>31</v>
      </c>
      <c r="F24" s="69"/>
      <c r="G24" s="60" t="s">
        <v>31</v>
      </c>
      <c r="H24" s="69"/>
      <c r="I24" s="60" t="s">
        <v>31</v>
      </c>
      <c r="J24" s="60"/>
      <c r="K24" s="60" t="s">
        <v>31</v>
      </c>
      <c r="L24" s="69"/>
      <c r="M24" s="60" t="s">
        <v>31</v>
      </c>
      <c r="N24" s="60"/>
      <c r="O24" s="60" t="s">
        <v>31</v>
      </c>
      <c r="P24" s="60"/>
      <c r="Q24" s="60" t="s">
        <v>31</v>
      </c>
      <c r="R24" s="69"/>
      <c r="S24" s="60" t="s">
        <v>31</v>
      </c>
      <c r="T24" s="69"/>
      <c r="U24" s="60" t="s">
        <v>31</v>
      </c>
      <c r="V24" s="69"/>
      <c r="W24" s="60" t="s">
        <v>31</v>
      </c>
      <c r="X24" s="60"/>
      <c r="Y24" s="60" t="s">
        <v>31</v>
      </c>
      <c r="Z24" s="60"/>
      <c r="AA24" s="60" t="s">
        <v>31</v>
      </c>
      <c r="AB24" s="60"/>
      <c r="AC24" s="61">
        <f t="shared" si="6"/>
        <v>12</v>
      </c>
      <c r="AD24" s="61">
        <f t="shared" si="7"/>
        <v>0</v>
      </c>
      <c r="AE24" s="62">
        <f t="shared" si="8"/>
        <v>0</v>
      </c>
      <c r="AF24" s="62"/>
      <c r="AG24" s="29"/>
      <c r="AH24" s="29"/>
      <c r="AI24" s="29"/>
      <c r="AJ24" s="29"/>
      <c r="AK24" s="29"/>
      <c r="AL24" s="29"/>
    </row>
    <row r="25" spans="2:38" ht="21" customHeight="1" x14ac:dyDescent="0.3">
      <c r="B25" s="63" t="s">
        <v>60</v>
      </c>
      <c r="C25" s="135"/>
      <c r="D25" s="64"/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65"/>
      <c r="S25" s="65"/>
      <c r="T25" s="65"/>
      <c r="U25" s="65"/>
      <c r="V25" s="65"/>
      <c r="W25" s="65"/>
      <c r="X25" s="65"/>
      <c r="Y25" s="65"/>
      <c r="Z25" s="65"/>
      <c r="AA25" s="65"/>
      <c r="AB25" s="65"/>
      <c r="AC25" s="66"/>
      <c r="AD25" s="66"/>
      <c r="AE25" s="67"/>
      <c r="AF25" s="67"/>
      <c r="AG25" s="29"/>
      <c r="AH25" s="29"/>
      <c r="AI25" s="29"/>
      <c r="AJ25" s="29"/>
      <c r="AK25" s="29"/>
      <c r="AL25" s="29"/>
    </row>
    <row r="26" spans="2:38" ht="20.25" customHeight="1" x14ac:dyDescent="0.2">
      <c r="B26" s="58" t="s">
        <v>61</v>
      </c>
      <c r="C26" s="68" t="s">
        <v>62</v>
      </c>
      <c r="D26" s="59" t="s">
        <v>62</v>
      </c>
      <c r="E26" s="60" t="s">
        <v>31</v>
      </c>
      <c r="F26" s="60"/>
      <c r="G26" s="60"/>
      <c r="H26" s="60"/>
      <c r="I26" s="60"/>
      <c r="J26" s="60"/>
      <c r="K26" s="60"/>
      <c r="L26" s="60"/>
      <c r="M26" s="60"/>
      <c r="N26" s="60"/>
      <c r="O26" s="60"/>
      <c r="P26" s="60"/>
      <c r="Q26" s="60"/>
      <c r="R26" s="60"/>
      <c r="S26" s="60"/>
      <c r="T26" s="60"/>
      <c r="U26" s="60"/>
      <c r="V26" s="60"/>
      <c r="W26" s="60"/>
      <c r="X26" s="60"/>
      <c r="Y26" s="60"/>
      <c r="Z26" s="60"/>
      <c r="AA26" s="60"/>
      <c r="AB26" s="60"/>
      <c r="AC26" s="61">
        <f t="shared" ref="AC26:AC29" si="9">COUNTIF(E26:AB26,"P")</f>
        <v>1</v>
      </c>
      <c r="AD26" s="61">
        <f t="shared" ref="AD26:AD29" si="10">COUNTIF(E26:AB26,"E")</f>
        <v>0</v>
      </c>
      <c r="AE26" s="62">
        <f t="shared" ref="AE26:AE29" si="11">+AD26/AC26</f>
        <v>0</v>
      </c>
      <c r="AF26" s="62"/>
      <c r="AG26" s="29"/>
      <c r="AH26" s="29"/>
      <c r="AI26" s="29"/>
      <c r="AJ26" s="29"/>
      <c r="AK26" s="29"/>
      <c r="AL26" s="29"/>
    </row>
    <row r="27" spans="2:38" ht="24" customHeight="1" x14ac:dyDescent="0.2">
      <c r="B27" s="58" t="s">
        <v>63</v>
      </c>
      <c r="C27" s="68" t="s">
        <v>62</v>
      </c>
      <c r="D27" s="59" t="s">
        <v>62</v>
      </c>
      <c r="E27" s="60" t="s">
        <v>31</v>
      </c>
      <c r="F27" s="60"/>
      <c r="G27" s="60"/>
      <c r="H27" s="60"/>
      <c r="I27" s="60"/>
      <c r="J27" s="60"/>
      <c r="K27" s="60"/>
      <c r="L27" s="60"/>
      <c r="M27" s="60"/>
      <c r="N27" s="60"/>
      <c r="O27" s="60"/>
      <c r="P27" s="60"/>
      <c r="Q27" s="60"/>
      <c r="R27" s="60"/>
      <c r="S27" s="60"/>
      <c r="T27" s="60"/>
      <c r="U27" s="60"/>
      <c r="V27" s="60"/>
      <c r="W27" s="60"/>
      <c r="X27" s="60"/>
      <c r="Y27" s="60"/>
      <c r="Z27" s="60"/>
      <c r="AA27" s="60"/>
      <c r="AB27" s="60"/>
      <c r="AC27" s="61">
        <f t="shared" si="9"/>
        <v>1</v>
      </c>
      <c r="AD27" s="61">
        <f t="shared" si="10"/>
        <v>0</v>
      </c>
      <c r="AE27" s="62">
        <f t="shared" si="11"/>
        <v>0</v>
      </c>
      <c r="AF27" s="62"/>
      <c r="AG27" s="29"/>
      <c r="AH27" s="29"/>
      <c r="AI27" s="29"/>
      <c r="AJ27" s="29"/>
      <c r="AK27" s="29"/>
      <c r="AL27" s="29"/>
    </row>
    <row r="28" spans="2:38" ht="21.75" customHeight="1" x14ac:dyDescent="0.2">
      <c r="B28" s="58" t="s">
        <v>64</v>
      </c>
      <c r="C28" s="68" t="s">
        <v>65</v>
      </c>
      <c r="D28" s="59" t="s">
        <v>42</v>
      </c>
      <c r="E28" s="60" t="s">
        <v>31</v>
      </c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1">
        <f t="shared" si="9"/>
        <v>1</v>
      </c>
      <c r="AD28" s="61">
        <f t="shared" si="10"/>
        <v>0</v>
      </c>
      <c r="AE28" s="62">
        <f t="shared" si="11"/>
        <v>0</v>
      </c>
      <c r="AF28" s="62"/>
      <c r="AG28" s="29"/>
      <c r="AH28" s="29"/>
      <c r="AI28" s="29"/>
      <c r="AJ28" s="29"/>
      <c r="AK28" s="29"/>
      <c r="AL28" s="29"/>
    </row>
    <row r="29" spans="2:38" ht="48" customHeight="1" x14ac:dyDescent="0.2">
      <c r="B29" s="58" t="s">
        <v>66</v>
      </c>
      <c r="C29" s="68" t="s">
        <v>67</v>
      </c>
      <c r="D29" s="59" t="s">
        <v>67</v>
      </c>
      <c r="E29" s="60"/>
      <c r="F29" s="60"/>
      <c r="G29" s="60"/>
      <c r="H29" s="60"/>
      <c r="I29" s="60"/>
      <c r="J29" s="60"/>
      <c r="K29" s="60"/>
      <c r="L29" s="60"/>
      <c r="M29" s="60" t="s">
        <v>31</v>
      </c>
      <c r="N29" s="60"/>
      <c r="O29" s="60"/>
      <c r="P29" s="60"/>
      <c r="Q29" s="60"/>
      <c r="R29" s="60"/>
      <c r="S29" s="60"/>
      <c r="T29" s="60"/>
      <c r="U29" s="60"/>
      <c r="V29" s="60"/>
      <c r="W29" s="60"/>
      <c r="X29" s="60"/>
      <c r="Y29" s="60"/>
      <c r="Z29" s="60"/>
      <c r="AA29" s="60"/>
      <c r="AB29" s="60"/>
      <c r="AC29" s="61">
        <f t="shared" si="9"/>
        <v>1</v>
      </c>
      <c r="AD29" s="61">
        <f t="shared" si="10"/>
        <v>0</v>
      </c>
      <c r="AE29" s="62">
        <f t="shared" si="11"/>
        <v>0</v>
      </c>
      <c r="AF29" s="62"/>
      <c r="AG29" s="29"/>
      <c r="AH29" s="29"/>
      <c r="AI29" s="29"/>
      <c r="AJ29" s="29"/>
      <c r="AK29" s="29"/>
      <c r="AL29" s="29"/>
    </row>
    <row r="30" spans="2:38" ht="18" customHeight="1" x14ac:dyDescent="0.3">
      <c r="B30" s="63" t="s">
        <v>68</v>
      </c>
      <c r="C30" s="135"/>
      <c r="D30" s="64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65"/>
      <c r="S30" s="65"/>
      <c r="T30" s="65"/>
      <c r="U30" s="65"/>
      <c r="V30" s="65"/>
      <c r="W30" s="65"/>
      <c r="X30" s="65"/>
      <c r="Y30" s="65"/>
      <c r="Z30" s="65"/>
      <c r="AA30" s="65"/>
      <c r="AB30" s="65"/>
      <c r="AC30" s="66"/>
      <c r="AD30" s="66"/>
      <c r="AE30" s="67"/>
      <c r="AF30" s="67"/>
      <c r="AG30" s="29"/>
      <c r="AH30" s="29"/>
      <c r="AI30" s="29"/>
      <c r="AJ30" s="29"/>
      <c r="AK30" s="29"/>
      <c r="AL30" s="29"/>
    </row>
    <row r="31" spans="2:38" ht="30" customHeight="1" x14ac:dyDescent="0.2">
      <c r="B31" s="58" t="s">
        <v>71</v>
      </c>
      <c r="C31" s="68" t="s">
        <v>69</v>
      </c>
      <c r="D31" s="68" t="s">
        <v>70</v>
      </c>
      <c r="E31" s="60" t="s">
        <v>31</v>
      </c>
      <c r="F31" s="60"/>
      <c r="G31" s="60"/>
      <c r="H31" s="60"/>
      <c r="I31" s="60"/>
      <c r="J31" s="60"/>
      <c r="K31" s="60"/>
      <c r="L31" s="60"/>
      <c r="M31" s="60"/>
      <c r="N31" s="60"/>
      <c r="O31" s="60"/>
      <c r="P31" s="60"/>
      <c r="Q31" s="60"/>
      <c r="R31" s="60"/>
      <c r="S31" s="60"/>
      <c r="T31" s="60"/>
      <c r="U31" s="60"/>
      <c r="V31" s="60"/>
      <c r="W31" s="60"/>
      <c r="X31" s="60"/>
      <c r="Y31" s="60"/>
      <c r="Z31" s="60"/>
      <c r="AA31" s="60"/>
      <c r="AB31" s="60"/>
      <c r="AC31" s="61">
        <f t="shared" ref="AC31:AC32" si="12">COUNTIF(E31:AB31,"P")</f>
        <v>1</v>
      </c>
      <c r="AD31" s="61">
        <f t="shared" ref="AD31:AD32" si="13">COUNTIF(E31:AB31,"E")</f>
        <v>0</v>
      </c>
      <c r="AE31" s="62">
        <f t="shared" ref="AE31:AE32" si="14">+AD31/AC31</f>
        <v>0</v>
      </c>
      <c r="AF31" s="62"/>
      <c r="AG31" s="29"/>
      <c r="AH31" s="29"/>
      <c r="AI31" s="29"/>
      <c r="AJ31" s="29"/>
      <c r="AK31" s="29"/>
      <c r="AL31" s="29"/>
    </row>
    <row r="32" spans="2:38" ht="30" customHeight="1" x14ac:dyDescent="0.2">
      <c r="B32" s="58" t="s">
        <v>72</v>
      </c>
      <c r="C32" s="68" t="s">
        <v>69</v>
      </c>
      <c r="D32" s="68" t="s">
        <v>70</v>
      </c>
      <c r="E32" s="60" t="s">
        <v>31</v>
      </c>
      <c r="F32" s="60"/>
      <c r="G32" s="60"/>
      <c r="H32" s="60"/>
      <c r="I32" s="60"/>
      <c r="J32" s="60"/>
      <c r="K32" s="60"/>
      <c r="L32" s="60"/>
      <c r="M32" s="60"/>
      <c r="N32" s="60"/>
      <c r="O32" s="60"/>
      <c r="P32" s="60"/>
      <c r="Q32" s="60"/>
      <c r="R32" s="60"/>
      <c r="S32" s="60"/>
      <c r="T32" s="60"/>
      <c r="U32" s="60"/>
      <c r="V32" s="60"/>
      <c r="W32" s="60"/>
      <c r="X32" s="60"/>
      <c r="Y32" s="60"/>
      <c r="Z32" s="60"/>
      <c r="AA32" s="60"/>
      <c r="AB32" s="60"/>
      <c r="AC32" s="61">
        <f t="shared" si="12"/>
        <v>1</v>
      </c>
      <c r="AD32" s="61">
        <f t="shared" si="13"/>
        <v>0</v>
      </c>
      <c r="AE32" s="62">
        <f t="shared" si="14"/>
        <v>0</v>
      </c>
      <c r="AF32" s="62"/>
      <c r="AG32" s="29"/>
      <c r="AH32" s="29"/>
      <c r="AI32" s="29"/>
      <c r="AJ32" s="29"/>
      <c r="AK32" s="29"/>
      <c r="AL32" s="29"/>
    </row>
    <row r="33" spans="2:38" ht="19.5" customHeight="1" x14ac:dyDescent="0.3">
      <c r="B33" s="63" t="s">
        <v>73</v>
      </c>
      <c r="C33" s="135"/>
      <c r="D33" s="64"/>
      <c r="E33" s="65"/>
      <c r="F33" s="65"/>
      <c r="G33" s="65"/>
      <c r="H33" s="65"/>
      <c r="I33" s="65"/>
      <c r="J33" s="65"/>
      <c r="K33" s="65"/>
      <c r="L33" s="65"/>
      <c r="M33" s="65"/>
      <c r="N33" s="65"/>
      <c r="O33" s="65"/>
      <c r="P33" s="65"/>
      <c r="Q33" s="65"/>
      <c r="R33" s="65"/>
      <c r="S33" s="65"/>
      <c r="T33" s="65"/>
      <c r="U33" s="65"/>
      <c r="V33" s="65"/>
      <c r="W33" s="65"/>
      <c r="X33" s="65"/>
      <c r="Y33" s="65"/>
      <c r="Z33" s="65"/>
      <c r="AA33" s="65"/>
      <c r="AB33" s="65"/>
      <c r="AC33" s="66"/>
      <c r="AD33" s="66"/>
      <c r="AE33" s="67"/>
      <c r="AF33" s="67"/>
      <c r="AG33" s="29"/>
      <c r="AH33" s="29"/>
      <c r="AI33" s="29"/>
      <c r="AJ33" s="29"/>
      <c r="AK33" s="29"/>
      <c r="AL33" s="29"/>
    </row>
    <row r="34" spans="2:38" ht="21.75" customHeight="1" x14ac:dyDescent="0.2">
      <c r="B34" s="78" t="s">
        <v>74</v>
      </c>
      <c r="C34" s="136"/>
      <c r="D34" s="79"/>
      <c r="E34" s="80"/>
      <c r="F34" s="80"/>
      <c r="G34" s="80"/>
      <c r="H34" s="80"/>
      <c r="I34" s="80"/>
      <c r="J34" s="80"/>
      <c r="K34" s="80"/>
      <c r="L34" s="80"/>
      <c r="M34" s="80"/>
      <c r="N34" s="80"/>
      <c r="O34" s="80"/>
      <c r="P34" s="80"/>
      <c r="Q34" s="80"/>
      <c r="R34" s="80"/>
      <c r="S34" s="80"/>
      <c r="T34" s="80"/>
      <c r="U34" s="80"/>
      <c r="V34" s="80"/>
      <c r="W34" s="80"/>
      <c r="X34" s="80"/>
      <c r="Y34" s="80"/>
      <c r="Z34" s="80"/>
      <c r="AA34" s="80"/>
      <c r="AB34" s="80"/>
      <c r="AC34" s="71"/>
      <c r="AD34" s="71"/>
      <c r="AE34" s="71"/>
      <c r="AF34" s="71"/>
      <c r="AG34" s="29"/>
      <c r="AH34" s="29"/>
      <c r="AI34" s="29"/>
      <c r="AJ34" s="29"/>
      <c r="AK34" s="29"/>
      <c r="AL34" s="29"/>
    </row>
    <row r="35" spans="2:38" ht="47.25" customHeight="1" x14ac:dyDescent="0.2">
      <c r="B35" s="58" t="s">
        <v>75</v>
      </c>
      <c r="C35" s="68" t="s">
        <v>76</v>
      </c>
      <c r="D35" s="68" t="s">
        <v>39</v>
      </c>
      <c r="E35" s="60"/>
      <c r="F35" s="60"/>
      <c r="G35" s="81"/>
      <c r="H35" s="60"/>
      <c r="I35" s="60" t="s">
        <v>31</v>
      </c>
      <c r="J35" s="60"/>
      <c r="K35" s="60"/>
      <c r="L35" s="60"/>
      <c r="M35" s="60"/>
      <c r="N35" s="60"/>
      <c r="O35" s="60"/>
      <c r="P35" s="60"/>
      <c r="Q35" s="60"/>
      <c r="R35" s="60"/>
      <c r="S35" s="82"/>
      <c r="T35" s="60"/>
      <c r="U35" s="60"/>
      <c r="V35" s="60"/>
      <c r="W35" s="60"/>
      <c r="X35" s="60"/>
      <c r="Y35" s="60"/>
      <c r="Z35" s="60"/>
      <c r="AA35" s="60"/>
      <c r="AB35" s="60"/>
      <c r="AC35" s="61">
        <f t="shared" ref="AC35:AC39" si="15">COUNTIF(E35:AB35,"P")</f>
        <v>1</v>
      </c>
      <c r="AD35" s="61">
        <f t="shared" ref="AD35:AD39" si="16">COUNTIF(E35:AB35,"E")</f>
        <v>0</v>
      </c>
      <c r="AE35" s="62">
        <f t="shared" ref="AE35:AE39" si="17">+AD35/AC35</f>
        <v>0</v>
      </c>
      <c r="AF35" s="62"/>
      <c r="AG35" s="29"/>
      <c r="AH35" s="29"/>
      <c r="AI35" s="29"/>
      <c r="AJ35" s="29"/>
      <c r="AK35" s="29"/>
      <c r="AL35" s="29"/>
    </row>
    <row r="36" spans="2:38" ht="48" customHeight="1" x14ac:dyDescent="0.2">
      <c r="B36" s="58" t="s">
        <v>77</v>
      </c>
      <c r="C36" s="68" t="s">
        <v>78</v>
      </c>
      <c r="D36" s="59" t="s">
        <v>39</v>
      </c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0" t="s">
        <v>31</v>
      </c>
      <c r="P36" s="60"/>
      <c r="Q36" s="60"/>
      <c r="R36" s="60"/>
      <c r="S36" s="60"/>
      <c r="T36" s="60"/>
      <c r="U36" s="60"/>
      <c r="V36" s="60"/>
      <c r="W36" s="60"/>
      <c r="X36" s="60"/>
      <c r="Y36" s="60"/>
      <c r="Z36" s="60"/>
      <c r="AA36" s="60"/>
      <c r="AB36" s="60"/>
      <c r="AC36" s="61">
        <f t="shared" si="15"/>
        <v>1</v>
      </c>
      <c r="AD36" s="61">
        <f t="shared" si="16"/>
        <v>0</v>
      </c>
      <c r="AE36" s="62">
        <f t="shared" si="17"/>
        <v>0</v>
      </c>
      <c r="AF36" s="62"/>
      <c r="AG36" s="29"/>
      <c r="AH36" s="29"/>
      <c r="AI36" s="29"/>
      <c r="AJ36" s="29"/>
      <c r="AK36" s="29"/>
      <c r="AL36" s="29"/>
    </row>
    <row r="37" spans="2:38" ht="48" customHeight="1" x14ac:dyDescent="0.2">
      <c r="B37" s="58" t="s">
        <v>79</v>
      </c>
      <c r="C37" s="68" t="s">
        <v>80</v>
      </c>
      <c r="D37" s="59" t="s">
        <v>70</v>
      </c>
      <c r="E37" s="60"/>
      <c r="F37" s="60"/>
      <c r="G37" s="60" t="s">
        <v>31</v>
      </c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1">
        <f t="shared" si="15"/>
        <v>1</v>
      </c>
      <c r="AD37" s="61">
        <f t="shared" si="16"/>
        <v>0</v>
      </c>
      <c r="AE37" s="62">
        <f t="shared" si="17"/>
        <v>0</v>
      </c>
      <c r="AF37" s="62"/>
      <c r="AG37" s="29"/>
      <c r="AH37" s="29"/>
      <c r="AI37" s="29"/>
      <c r="AJ37" s="29"/>
      <c r="AK37" s="29"/>
      <c r="AL37" s="29"/>
    </row>
    <row r="38" spans="2:38" ht="48" customHeight="1" x14ac:dyDescent="0.2">
      <c r="B38" s="58" t="s">
        <v>81</v>
      </c>
      <c r="C38" s="68" t="s">
        <v>82</v>
      </c>
      <c r="D38" s="59" t="s">
        <v>82</v>
      </c>
      <c r="E38" s="60"/>
      <c r="F38" s="60"/>
      <c r="G38" s="60" t="s">
        <v>31</v>
      </c>
      <c r="H38" s="60"/>
      <c r="I38" s="60" t="s">
        <v>31</v>
      </c>
      <c r="J38" s="60"/>
      <c r="K38" s="60" t="s">
        <v>31</v>
      </c>
      <c r="L38" s="60"/>
      <c r="M38" s="60" t="s">
        <v>31</v>
      </c>
      <c r="N38" s="60"/>
      <c r="O38" s="60" t="s">
        <v>31</v>
      </c>
      <c r="P38" s="60"/>
      <c r="Q38" s="60" t="s">
        <v>31</v>
      </c>
      <c r="R38" s="60"/>
      <c r="S38" s="60" t="s">
        <v>31</v>
      </c>
      <c r="T38" s="60"/>
      <c r="U38" s="60" t="s">
        <v>31</v>
      </c>
      <c r="V38" s="60"/>
      <c r="W38" s="60" t="s">
        <v>31</v>
      </c>
      <c r="X38" s="60"/>
      <c r="Y38" s="60" t="s">
        <v>31</v>
      </c>
      <c r="Z38" s="60"/>
      <c r="AA38" s="60" t="s">
        <v>31</v>
      </c>
      <c r="AB38" s="60"/>
      <c r="AC38" s="61">
        <f t="shared" si="15"/>
        <v>11</v>
      </c>
      <c r="AD38" s="61">
        <f t="shared" si="16"/>
        <v>0</v>
      </c>
      <c r="AE38" s="62">
        <f t="shared" si="17"/>
        <v>0</v>
      </c>
      <c r="AF38" s="62"/>
      <c r="AG38" s="29"/>
      <c r="AH38" s="29"/>
      <c r="AI38" s="29"/>
      <c r="AJ38" s="29"/>
      <c r="AK38" s="29"/>
      <c r="AL38" s="29"/>
    </row>
    <row r="39" spans="2:38" ht="33" customHeight="1" x14ac:dyDescent="0.2">
      <c r="B39" s="58" t="s">
        <v>83</v>
      </c>
      <c r="C39" s="68" t="s">
        <v>35</v>
      </c>
      <c r="D39" s="68" t="s">
        <v>35</v>
      </c>
      <c r="E39" s="60"/>
      <c r="F39" s="69"/>
      <c r="G39" s="60" t="s">
        <v>31</v>
      </c>
      <c r="H39" s="60"/>
      <c r="I39" s="60" t="s">
        <v>31</v>
      </c>
      <c r="J39" s="60"/>
      <c r="K39" s="60" t="s">
        <v>31</v>
      </c>
      <c r="L39" s="60"/>
      <c r="M39" s="60" t="s">
        <v>31</v>
      </c>
      <c r="N39" s="60"/>
      <c r="O39" s="60" t="s">
        <v>31</v>
      </c>
      <c r="P39" s="60"/>
      <c r="Q39" s="60" t="s">
        <v>31</v>
      </c>
      <c r="R39" s="60"/>
      <c r="S39" s="60" t="s">
        <v>31</v>
      </c>
      <c r="T39" s="60"/>
      <c r="U39" s="60" t="s">
        <v>31</v>
      </c>
      <c r="V39" s="60"/>
      <c r="W39" s="60" t="s">
        <v>31</v>
      </c>
      <c r="X39" s="60"/>
      <c r="Y39" s="60" t="s">
        <v>31</v>
      </c>
      <c r="Z39" s="60"/>
      <c r="AA39" s="60" t="s">
        <v>31</v>
      </c>
      <c r="AB39" s="60"/>
      <c r="AC39" s="61">
        <f t="shared" si="15"/>
        <v>11</v>
      </c>
      <c r="AD39" s="61">
        <f t="shared" si="16"/>
        <v>0</v>
      </c>
      <c r="AE39" s="62">
        <f t="shared" si="17"/>
        <v>0</v>
      </c>
      <c r="AF39" s="62"/>
      <c r="AG39" s="29"/>
      <c r="AH39" s="29"/>
      <c r="AI39" s="29"/>
      <c r="AJ39" s="29"/>
      <c r="AK39" s="29"/>
      <c r="AL39" s="29"/>
    </row>
    <row r="40" spans="2:38" ht="18" customHeight="1" x14ac:dyDescent="0.2">
      <c r="B40" s="78" t="s">
        <v>84</v>
      </c>
      <c r="C40" s="136"/>
      <c r="D40" s="79"/>
      <c r="E40" s="80"/>
      <c r="F40" s="80"/>
      <c r="G40" s="80"/>
      <c r="H40" s="80"/>
      <c r="I40" s="80"/>
      <c r="J40" s="80"/>
      <c r="K40" s="80"/>
      <c r="L40" s="80"/>
      <c r="M40" s="80"/>
      <c r="N40" s="80"/>
      <c r="O40" s="80"/>
      <c r="P40" s="80"/>
      <c r="Q40" s="80"/>
      <c r="R40" s="80"/>
      <c r="S40" s="80"/>
      <c r="T40" s="80"/>
      <c r="U40" s="80"/>
      <c r="V40" s="80"/>
      <c r="W40" s="80"/>
      <c r="X40" s="80"/>
      <c r="Y40" s="80"/>
      <c r="Z40" s="80"/>
      <c r="AA40" s="80"/>
      <c r="AB40" s="80"/>
      <c r="AC40" s="71"/>
      <c r="AD40" s="71"/>
      <c r="AE40" s="71"/>
      <c r="AF40" s="71"/>
      <c r="AG40" s="29"/>
      <c r="AH40" s="29"/>
      <c r="AI40" s="29"/>
      <c r="AJ40" s="29"/>
      <c r="AK40" s="29"/>
      <c r="AL40" s="29"/>
    </row>
    <row r="41" spans="2:38" ht="43.5" customHeight="1" x14ac:dyDescent="0.2">
      <c r="B41" s="58" t="s">
        <v>169</v>
      </c>
      <c r="C41" s="68" t="s">
        <v>85</v>
      </c>
      <c r="D41" s="59" t="s">
        <v>85</v>
      </c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0"/>
      <c r="P41" s="60"/>
      <c r="Q41" s="60"/>
      <c r="R41" s="60"/>
      <c r="S41" s="60"/>
      <c r="T41" s="60"/>
      <c r="U41" s="60"/>
      <c r="V41" s="60"/>
      <c r="W41" s="60"/>
      <c r="X41" s="60"/>
      <c r="Y41" s="60"/>
      <c r="Z41" s="60"/>
      <c r="AA41" s="60"/>
      <c r="AB41" s="60"/>
      <c r="AC41" s="61">
        <f t="shared" ref="AC41:AC42" si="18">COUNTIF(E41:AB41,"P")</f>
        <v>0</v>
      </c>
      <c r="AD41" s="61">
        <f t="shared" ref="AD41:AD42" si="19">COUNTIF(E41:AB41,"E")</f>
        <v>0</v>
      </c>
      <c r="AE41" s="62" t="e">
        <f t="shared" ref="AE41:AE42" si="20">+AD41/AC41</f>
        <v>#DIV/0!</v>
      </c>
      <c r="AF41" s="62"/>
      <c r="AG41" s="29"/>
      <c r="AH41" s="29"/>
      <c r="AI41" s="29"/>
      <c r="AJ41" s="29"/>
      <c r="AK41" s="29"/>
      <c r="AL41" s="29"/>
    </row>
    <row r="42" spans="2:38" ht="40.5" customHeight="1" x14ac:dyDescent="0.2">
      <c r="B42" s="58" t="s">
        <v>170</v>
      </c>
      <c r="C42" s="68" t="s">
        <v>86</v>
      </c>
      <c r="D42" s="59" t="s">
        <v>86</v>
      </c>
      <c r="E42" s="60"/>
      <c r="F42" s="69"/>
      <c r="G42" s="60"/>
      <c r="H42" s="69"/>
      <c r="I42" s="60"/>
      <c r="J42" s="60"/>
      <c r="K42" s="60"/>
      <c r="L42" s="69"/>
      <c r="M42" s="60"/>
      <c r="N42" s="60"/>
      <c r="O42" s="60"/>
      <c r="P42" s="60"/>
      <c r="Q42" s="60"/>
      <c r="R42" s="69"/>
      <c r="S42" s="60"/>
      <c r="T42" s="60"/>
      <c r="U42" s="60"/>
      <c r="V42" s="60"/>
      <c r="W42" s="60"/>
      <c r="X42" s="60"/>
      <c r="Y42" s="60"/>
      <c r="Z42" s="60"/>
      <c r="AA42" s="60"/>
      <c r="AB42" s="60"/>
      <c r="AC42" s="61">
        <f t="shared" si="18"/>
        <v>0</v>
      </c>
      <c r="AD42" s="61">
        <f t="shared" si="19"/>
        <v>0</v>
      </c>
      <c r="AE42" s="62" t="e">
        <f t="shared" si="20"/>
        <v>#DIV/0!</v>
      </c>
      <c r="AF42" s="62"/>
      <c r="AG42" s="29"/>
      <c r="AH42" s="29"/>
      <c r="AI42" s="29"/>
      <c r="AJ42" s="29"/>
      <c r="AK42" s="29"/>
      <c r="AL42" s="29"/>
    </row>
    <row r="43" spans="2:38" ht="27" customHeight="1" x14ac:dyDescent="0.2">
      <c r="B43" s="78" t="s">
        <v>87</v>
      </c>
      <c r="C43" s="136"/>
      <c r="D43" s="79"/>
      <c r="E43" s="80"/>
      <c r="F43" s="80"/>
      <c r="G43" s="80"/>
      <c r="H43" s="80"/>
      <c r="I43" s="80"/>
      <c r="J43" s="80"/>
      <c r="K43" s="80"/>
      <c r="L43" s="80"/>
      <c r="M43" s="80"/>
      <c r="N43" s="80"/>
      <c r="O43" s="80"/>
      <c r="P43" s="80"/>
      <c r="Q43" s="80"/>
      <c r="R43" s="80"/>
      <c r="S43" s="80"/>
      <c r="T43" s="80"/>
      <c r="U43" s="80"/>
      <c r="V43" s="80"/>
      <c r="W43" s="80"/>
      <c r="X43" s="80"/>
      <c r="Y43" s="80"/>
      <c r="Z43" s="80"/>
      <c r="AA43" s="80"/>
      <c r="AB43" s="80"/>
      <c r="AC43" s="71"/>
      <c r="AD43" s="71"/>
      <c r="AE43" s="71"/>
      <c r="AF43" s="71"/>
      <c r="AG43" s="71" t="s">
        <v>46</v>
      </c>
      <c r="AH43" s="72" t="s">
        <v>47</v>
      </c>
      <c r="AI43" s="73" t="s">
        <v>48</v>
      </c>
      <c r="AJ43" s="73" t="s">
        <v>49</v>
      </c>
      <c r="AK43" s="73" t="s">
        <v>50</v>
      </c>
      <c r="AL43" s="73" t="s">
        <v>51</v>
      </c>
    </row>
    <row r="44" spans="2:38" ht="34.5" customHeight="1" x14ac:dyDescent="0.2">
      <c r="B44" s="58" t="s">
        <v>88</v>
      </c>
      <c r="C44" s="68" t="s">
        <v>70</v>
      </c>
      <c r="D44" s="68" t="s">
        <v>70</v>
      </c>
      <c r="E44" s="60"/>
      <c r="F44" s="60"/>
      <c r="G44" s="60"/>
      <c r="H44" s="60"/>
      <c r="I44" s="81"/>
      <c r="J44" s="60"/>
      <c r="K44" s="60" t="s">
        <v>31</v>
      </c>
      <c r="L44" s="60"/>
      <c r="M44" s="69"/>
      <c r="N44" s="69"/>
      <c r="O44" s="69"/>
      <c r="P44" s="69"/>
      <c r="Q44" s="60"/>
      <c r="R44" s="60"/>
      <c r="S44" s="60"/>
      <c r="T44" s="60"/>
      <c r="U44" s="69"/>
      <c r="V44" s="69"/>
      <c r="W44" s="83"/>
      <c r="X44" s="83"/>
      <c r="Y44" s="84"/>
      <c r="Z44" s="84"/>
      <c r="AA44" s="60"/>
      <c r="AB44" s="60"/>
      <c r="AC44" s="61">
        <f t="shared" ref="AC44:AC46" si="21">COUNTIF(E44:AB44,"P")</f>
        <v>1</v>
      </c>
      <c r="AD44" s="61">
        <f t="shared" ref="AD44:AD46" si="22">COUNTIF(E44:AB44,"E")</f>
        <v>0</v>
      </c>
      <c r="AE44" s="62">
        <f t="shared" ref="AE44:AE46" si="23">+AD44/AC44</f>
        <v>0</v>
      </c>
      <c r="AF44" s="62"/>
      <c r="AG44" s="74">
        <f>COUNTIF(E44:P46,"P")</f>
        <v>3</v>
      </c>
      <c r="AH44" s="74">
        <f>COUNTIF(E44:P46,"E")</f>
        <v>0</v>
      </c>
      <c r="AI44" s="75">
        <f>IFERROR(AH44/AG44,0)</f>
        <v>0</v>
      </c>
      <c r="AJ44" s="76">
        <f>COUNTIF(Q44:AB46,"P")</f>
        <v>0</v>
      </c>
      <c r="AK44" s="76">
        <f>COUNTIF(Q44:AB46,"E")</f>
        <v>0</v>
      </c>
      <c r="AL44" s="75">
        <f>IFERROR(AK44/AJ44,0)</f>
        <v>0</v>
      </c>
    </row>
    <row r="45" spans="2:38" ht="30.75" customHeight="1" x14ac:dyDescent="0.2">
      <c r="B45" s="58" t="s">
        <v>89</v>
      </c>
      <c r="C45" s="68" t="s">
        <v>70</v>
      </c>
      <c r="D45" s="68" t="s">
        <v>70</v>
      </c>
      <c r="E45" s="60"/>
      <c r="F45" s="60"/>
      <c r="G45" s="60"/>
      <c r="H45" s="60"/>
      <c r="I45" s="81"/>
      <c r="J45" s="60"/>
      <c r="K45" s="60"/>
      <c r="L45" s="60"/>
      <c r="M45" s="69" t="s">
        <v>31</v>
      </c>
      <c r="N45" s="69"/>
      <c r="O45" s="69"/>
      <c r="P45" s="69"/>
      <c r="Q45" s="60"/>
      <c r="R45" s="60"/>
      <c r="S45" s="60"/>
      <c r="T45" s="60"/>
      <c r="U45" s="69"/>
      <c r="V45" s="69"/>
      <c r="W45" s="83"/>
      <c r="X45" s="83"/>
      <c r="Y45" s="84"/>
      <c r="Z45" s="84"/>
      <c r="AA45" s="60"/>
      <c r="AB45" s="60"/>
      <c r="AC45" s="61">
        <f t="shared" si="21"/>
        <v>1</v>
      </c>
      <c r="AD45" s="61">
        <f t="shared" si="22"/>
        <v>0</v>
      </c>
      <c r="AE45" s="62">
        <f t="shared" si="23"/>
        <v>0</v>
      </c>
      <c r="AF45" s="62"/>
      <c r="AG45" s="29"/>
      <c r="AH45" s="29"/>
      <c r="AI45" s="29"/>
      <c r="AJ45" s="29"/>
      <c r="AK45" s="29"/>
      <c r="AL45" s="29"/>
    </row>
    <row r="46" spans="2:38" ht="27" customHeight="1" x14ac:dyDescent="0.2">
      <c r="B46" s="58" t="s">
        <v>90</v>
      </c>
      <c r="C46" s="68" t="s">
        <v>70</v>
      </c>
      <c r="D46" s="68" t="s">
        <v>70</v>
      </c>
      <c r="E46" s="60"/>
      <c r="F46" s="60"/>
      <c r="G46" s="60"/>
      <c r="H46" s="60"/>
      <c r="I46" s="81"/>
      <c r="J46" s="60"/>
      <c r="K46" s="60"/>
      <c r="L46" s="60"/>
      <c r="M46" s="60"/>
      <c r="N46" s="60"/>
      <c r="O46" s="60" t="s">
        <v>31</v>
      </c>
      <c r="P46" s="60"/>
      <c r="Q46" s="60"/>
      <c r="R46" s="60"/>
      <c r="S46" s="60"/>
      <c r="T46" s="60"/>
      <c r="U46" s="60"/>
      <c r="V46" s="60"/>
      <c r="W46" s="60"/>
      <c r="X46" s="60"/>
      <c r="Y46" s="69"/>
      <c r="Z46" s="69"/>
      <c r="AA46" s="69"/>
      <c r="AB46" s="69"/>
      <c r="AC46" s="61">
        <f t="shared" si="21"/>
        <v>1</v>
      </c>
      <c r="AD46" s="61">
        <f t="shared" si="22"/>
        <v>0</v>
      </c>
      <c r="AE46" s="62">
        <f t="shared" si="23"/>
        <v>0</v>
      </c>
      <c r="AF46" s="62"/>
      <c r="AG46" s="29"/>
      <c r="AH46" s="29"/>
      <c r="AI46" s="29"/>
      <c r="AJ46" s="29"/>
      <c r="AK46" s="29"/>
      <c r="AL46" s="29"/>
    </row>
    <row r="47" spans="2:38" ht="26.25" customHeight="1" x14ac:dyDescent="0.2">
      <c r="B47" s="78" t="s">
        <v>91</v>
      </c>
      <c r="C47" s="136"/>
      <c r="D47" s="79"/>
      <c r="E47" s="80"/>
      <c r="F47" s="80"/>
      <c r="G47" s="80"/>
      <c r="H47" s="80"/>
      <c r="I47" s="80"/>
      <c r="J47" s="80"/>
      <c r="K47" s="80"/>
      <c r="L47" s="80"/>
      <c r="M47" s="80"/>
      <c r="N47" s="80"/>
      <c r="O47" s="80"/>
      <c r="P47" s="80"/>
      <c r="Q47" s="80"/>
      <c r="R47" s="80"/>
      <c r="S47" s="80"/>
      <c r="T47" s="80"/>
      <c r="U47" s="80"/>
      <c r="V47" s="80"/>
      <c r="W47" s="80"/>
      <c r="X47" s="80"/>
      <c r="Y47" s="80"/>
      <c r="Z47" s="80"/>
      <c r="AA47" s="80"/>
      <c r="AB47" s="80"/>
      <c r="AC47" s="71"/>
      <c r="AD47" s="71"/>
      <c r="AE47" s="71"/>
      <c r="AF47" s="71"/>
      <c r="AG47" s="71" t="s">
        <v>46</v>
      </c>
      <c r="AH47" s="72" t="s">
        <v>47</v>
      </c>
      <c r="AI47" s="73" t="s">
        <v>48</v>
      </c>
      <c r="AJ47" s="73" t="s">
        <v>49</v>
      </c>
      <c r="AK47" s="73" t="s">
        <v>50</v>
      </c>
      <c r="AL47" s="73" t="s">
        <v>51</v>
      </c>
    </row>
    <row r="48" spans="2:38" ht="33.75" customHeight="1" x14ac:dyDescent="0.2">
      <c r="B48" s="85" t="s">
        <v>92</v>
      </c>
      <c r="C48" s="68" t="s">
        <v>70</v>
      </c>
      <c r="D48" s="68" t="s">
        <v>70</v>
      </c>
      <c r="E48" s="60"/>
      <c r="F48" s="60"/>
      <c r="G48" s="60"/>
      <c r="H48" s="60"/>
      <c r="I48" s="60" t="s">
        <v>31</v>
      </c>
      <c r="J48" s="60"/>
      <c r="K48" s="60"/>
      <c r="L48" s="60"/>
      <c r="M48" s="60"/>
      <c r="N48" s="60"/>
      <c r="O48" s="60"/>
      <c r="P48" s="60"/>
      <c r="Q48" s="60"/>
      <c r="R48" s="60"/>
      <c r="S48" s="60"/>
      <c r="T48" s="60"/>
      <c r="U48" s="69"/>
      <c r="V48" s="69"/>
      <c r="W48" s="60"/>
      <c r="X48" s="60"/>
      <c r="Y48" s="60"/>
      <c r="Z48" s="60"/>
      <c r="AA48" s="60"/>
      <c r="AB48" s="60"/>
      <c r="AC48" s="61">
        <f>COUNTIF(E48:AB48,"P")</f>
        <v>1</v>
      </c>
      <c r="AD48" s="61">
        <f>COUNTIF(E48:AB48,"E")</f>
        <v>0</v>
      </c>
      <c r="AE48" s="62">
        <f>+AD48/AC48</f>
        <v>0</v>
      </c>
      <c r="AF48" s="62"/>
      <c r="AG48" s="74">
        <f>COUNTIF(E48:P49,"P")</f>
        <v>2</v>
      </c>
      <c r="AH48" s="74">
        <f>COUNTIF(E48:P49,"E")</f>
        <v>0</v>
      </c>
      <c r="AI48" s="75">
        <f>IFERROR(AH48/AG48,0)</f>
        <v>0</v>
      </c>
      <c r="AJ48" s="76">
        <f>COUNTIF(Q48:AB49,"P")</f>
        <v>0</v>
      </c>
      <c r="AK48" s="76">
        <f>COUNTIF(Q48:AB49,"E")</f>
        <v>0</v>
      </c>
      <c r="AL48" s="75">
        <f>IFERROR(AK48/AJ48,0)</f>
        <v>0</v>
      </c>
    </row>
    <row r="49" spans="2:38" ht="33.75" customHeight="1" x14ac:dyDescent="0.2">
      <c r="B49" s="85" t="s">
        <v>171</v>
      </c>
      <c r="C49" s="68" t="s">
        <v>70</v>
      </c>
      <c r="D49" s="68" t="s">
        <v>70</v>
      </c>
      <c r="E49" s="60"/>
      <c r="F49" s="60"/>
      <c r="G49" s="60"/>
      <c r="H49" s="60"/>
      <c r="I49" s="60"/>
      <c r="J49" s="60"/>
      <c r="K49" s="60" t="s">
        <v>31</v>
      </c>
      <c r="L49" s="60"/>
      <c r="M49" s="60"/>
      <c r="N49" s="60"/>
      <c r="O49" s="60"/>
      <c r="P49" s="60"/>
      <c r="Q49" s="60"/>
      <c r="R49" s="60"/>
      <c r="S49" s="60"/>
      <c r="T49" s="60"/>
      <c r="U49" s="69"/>
      <c r="V49" s="69"/>
      <c r="W49" s="60"/>
      <c r="X49" s="60"/>
      <c r="Y49" s="60"/>
      <c r="Z49" s="60"/>
      <c r="AA49" s="60"/>
      <c r="AB49" s="60"/>
      <c r="AC49" s="61">
        <f>COUNTIF(E49:AB49,"P")</f>
        <v>1</v>
      </c>
      <c r="AD49" s="61">
        <f>COUNTIF(E49:AB49,"E")</f>
        <v>0</v>
      </c>
      <c r="AE49" s="62">
        <f>+AD49/AC49</f>
        <v>0</v>
      </c>
      <c r="AF49" s="62"/>
      <c r="AG49" s="44"/>
      <c r="AH49" s="74"/>
      <c r="AI49" s="75"/>
      <c r="AJ49" s="76"/>
      <c r="AK49" s="76"/>
      <c r="AL49" s="75"/>
    </row>
    <row r="50" spans="2:38" ht="29.25" customHeight="1" x14ac:dyDescent="0.2">
      <c r="B50" s="78" t="s">
        <v>93</v>
      </c>
      <c r="C50" s="136"/>
      <c r="D50" s="79"/>
      <c r="E50" s="43"/>
      <c r="F50" s="86"/>
      <c r="G50" s="43"/>
      <c r="H50" s="86"/>
      <c r="I50" s="43"/>
      <c r="J50" s="86"/>
      <c r="K50" s="43"/>
      <c r="L50" s="86"/>
      <c r="M50" s="43"/>
      <c r="N50" s="86"/>
      <c r="O50" s="43"/>
      <c r="P50" s="86"/>
      <c r="Q50" s="43"/>
      <c r="R50" s="86"/>
      <c r="S50" s="43"/>
      <c r="T50" s="86"/>
      <c r="U50" s="43"/>
      <c r="V50" s="86"/>
      <c r="W50" s="43"/>
      <c r="X50" s="86"/>
      <c r="Y50" s="43"/>
      <c r="Z50" s="86"/>
      <c r="AA50" s="43"/>
      <c r="AB50" s="86"/>
      <c r="AC50" s="80" t="s">
        <v>24</v>
      </c>
      <c r="AD50" s="80" t="s">
        <v>25</v>
      </c>
      <c r="AE50" s="71"/>
      <c r="AF50" s="71"/>
      <c r="AG50" s="71" t="s">
        <v>46</v>
      </c>
      <c r="AH50" s="72" t="s">
        <v>47</v>
      </c>
      <c r="AI50" s="73" t="s">
        <v>48</v>
      </c>
      <c r="AJ50" s="73" t="s">
        <v>49</v>
      </c>
      <c r="AK50" s="73" t="s">
        <v>50</v>
      </c>
      <c r="AL50" s="73" t="s">
        <v>51</v>
      </c>
    </row>
    <row r="51" spans="2:38" ht="19.5" customHeight="1" x14ac:dyDescent="0.2">
      <c r="B51" s="58" t="s">
        <v>94</v>
      </c>
      <c r="C51" s="68" t="s">
        <v>95</v>
      </c>
      <c r="D51" s="68" t="s">
        <v>96</v>
      </c>
      <c r="E51" s="138" t="s">
        <v>31</v>
      </c>
      <c r="F51" s="139"/>
      <c r="G51" s="138" t="s">
        <v>31</v>
      </c>
      <c r="H51" s="60"/>
      <c r="I51" s="138" t="s">
        <v>31</v>
      </c>
      <c r="J51" s="139"/>
      <c r="K51" s="138" t="s">
        <v>31</v>
      </c>
      <c r="L51" s="139"/>
      <c r="M51" s="138" t="s">
        <v>31</v>
      </c>
      <c r="N51" s="60"/>
      <c r="O51" s="138" t="s">
        <v>31</v>
      </c>
      <c r="P51" s="60"/>
      <c r="Q51" s="138" t="s">
        <v>31</v>
      </c>
      <c r="R51" s="60"/>
      <c r="S51" s="138" t="s">
        <v>31</v>
      </c>
      <c r="T51" s="60"/>
      <c r="U51" s="138" t="s">
        <v>31</v>
      </c>
      <c r="V51" s="60"/>
      <c r="W51" s="138" t="s">
        <v>31</v>
      </c>
      <c r="X51" s="60"/>
      <c r="Y51" s="138" t="s">
        <v>31</v>
      </c>
      <c r="Z51" s="139"/>
      <c r="AA51" s="138" t="s">
        <v>31</v>
      </c>
      <c r="AB51" s="139"/>
      <c r="AC51" s="61">
        <f t="shared" ref="AC51:AC56" si="24">COUNTIF(E51:AB51,"P")</f>
        <v>12</v>
      </c>
      <c r="AD51" s="61">
        <f t="shared" ref="AD51:AD56" si="25">COUNTIF(E51:AB51,"E")</f>
        <v>0</v>
      </c>
      <c r="AE51" s="62">
        <f t="shared" ref="AE51:AE56" si="26">+AD51/AC51</f>
        <v>0</v>
      </c>
      <c r="AF51" s="62"/>
      <c r="AG51" s="74">
        <f>COUNTIF(E51:P56,"P")</f>
        <v>20</v>
      </c>
      <c r="AH51" s="74">
        <f>COUNTIF(E51:P56,"E")</f>
        <v>0</v>
      </c>
      <c r="AI51" s="75">
        <f>IFERROR(AH51/AG51,0)</f>
        <v>0</v>
      </c>
      <c r="AJ51" s="76">
        <f>COUNTIF(Q51:AB56,"P")</f>
        <v>20</v>
      </c>
      <c r="AK51" s="76">
        <f>COUNTIF(Q51:AB56,"E")</f>
        <v>0</v>
      </c>
      <c r="AL51" s="75">
        <f>IFERROR(AK51/AJ51,0)</f>
        <v>0</v>
      </c>
    </row>
    <row r="52" spans="2:38" ht="20.25" customHeight="1" x14ac:dyDescent="0.2">
      <c r="B52" s="58" t="s">
        <v>97</v>
      </c>
      <c r="C52" s="68" t="s">
        <v>98</v>
      </c>
      <c r="D52" s="68" t="s">
        <v>96</v>
      </c>
      <c r="E52" s="139"/>
      <c r="F52" s="139"/>
      <c r="G52" s="138" t="s">
        <v>31</v>
      </c>
      <c r="H52" s="60"/>
      <c r="I52" s="139"/>
      <c r="J52" s="139"/>
      <c r="K52" s="138" t="s">
        <v>31</v>
      </c>
      <c r="L52" s="139"/>
      <c r="M52" s="139"/>
      <c r="N52" s="60"/>
      <c r="O52" s="138" t="s">
        <v>31</v>
      </c>
      <c r="P52" s="60"/>
      <c r="Q52" s="139"/>
      <c r="R52" s="60"/>
      <c r="S52" s="138" t="s">
        <v>31</v>
      </c>
      <c r="T52" s="60"/>
      <c r="U52" s="139"/>
      <c r="V52" s="60"/>
      <c r="W52" s="138" t="s">
        <v>31</v>
      </c>
      <c r="X52" s="60"/>
      <c r="Y52" s="139"/>
      <c r="Z52" s="139"/>
      <c r="AA52" s="138" t="s">
        <v>31</v>
      </c>
      <c r="AB52" s="139"/>
      <c r="AC52" s="61">
        <f t="shared" si="24"/>
        <v>6</v>
      </c>
      <c r="AD52" s="61">
        <f t="shared" si="25"/>
        <v>0</v>
      </c>
      <c r="AE52" s="62">
        <f t="shared" si="26"/>
        <v>0</v>
      </c>
      <c r="AF52" s="62"/>
      <c r="AG52" s="29"/>
      <c r="AH52" s="44"/>
      <c r="AI52" s="44"/>
      <c r="AJ52" s="44"/>
      <c r="AK52" s="44"/>
      <c r="AL52" s="44"/>
    </row>
    <row r="53" spans="2:38" ht="23.25" customHeight="1" x14ac:dyDescent="0.2">
      <c r="B53" s="58" t="s">
        <v>99</v>
      </c>
      <c r="C53" s="68" t="s">
        <v>98</v>
      </c>
      <c r="D53" s="68" t="s">
        <v>96</v>
      </c>
      <c r="E53" s="139"/>
      <c r="F53" s="139"/>
      <c r="G53" s="138" t="s">
        <v>31</v>
      </c>
      <c r="H53" s="60"/>
      <c r="I53" s="139"/>
      <c r="J53" s="139"/>
      <c r="K53" s="138" t="s">
        <v>31</v>
      </c>
      <c r="L53" s="139"/>
      <c r="M53" s="139"/>
      <c r="N53" s="60"/>
      <c r="O53" s="138" t="s">
        <v>31</v>
      </c>
      <c r="P53" s="60"/>
      <c r="Q53" s="139"/>
      <c r="R53" s="60"/>
      <c r="S53" s="138" t="s">
        <v>31</v>
      </c>
      <c r="T53" s="60"/>
      <c r="U53" s="139"/>
      <c r="V53" s="60"/>
      <c r="W53" s="138" t="s">
        <v>31</v>
      </c>
      <c r="X53" s="60"/>
      <c r="Y53" s="139"/>
      <c r="Z53" s="139"/>
      <c r="AA53" s="138" t="s">
        <v>31</v>
      </c>
      <c r="AB53" s="139"/>
      <c r="AC53" s="61">
        <f t="shared" si="24"/>
        <v>6</v>
      </c>
      <c r="AD53" s="61">
        <f t="shared" si="25"/>
        <v>0</v>
      </c>
      <c r="AE53" s="62">
        <f t="shared" si="26"/>
        <v>0</v>
      </c>
      <c r="AF53" s="62"/>
      <c r="AG53" s="29"/>
      <c r="AH53" s="44"/>
      <c r="AI53" s="44"/>
      <c r="AJ53" s="44"/>
      <c r="AK53" s="44"/>
      <c r="AL53" s="44"/>
    </row>
    <row r="54" spans="2:38" ht="33.75" customHeight="1" x14ac:dyDescent="0.2">
      <c r="B54" s="87" t="s">
        <v>100</v>
      </c>
      <c r="C54" s="68" t="s">
        <v>101</v>
      </c>
      <c r="D54" s="68" t="s">
        <v>96</v>
      </c>
      <c r="E54" s="139"/>
      <c r="F54" s="139"/>
      <c r="G54" s="138" t="s">
        <v>31</v>
      </c>
      <c r="H54" s="60"/>
      <c r="I54" s="139"/>
      <c r="J54" s="139"/>
      <c r="K54" s="138" t="s">
        <v>31</v>
      </c>
      <c r="L54" s="139"/>
      <c r="M54" s="139"/>
      <c r="N54" s="60"/>
      <c r="O54" s="138" t="s">
        <v>31</v>
      </c>
      <c r="P54" s="60"/>
      <c r="Q54" s="139"/>
      <c r="R54" s="60"/>
      <c r="S54" s="138" t="s">
        <v>31</v>
      </c>
      <c r="T54" s="60"/>
      <c r="U54" s="139"/>
      <c r="V54" s="60"/>
      <c r="W54" s="138" t="s">
        <v>31</v>
      </c>
      <c r="X54" s="60"/>
      <c r="Y54" s="139"/>
      <c r="Z54" s="139"/>
      <c r="AA54" s="138" t="s">
        <v>31</v>
      </c>
      <c r="AB54" s="139"/>
      <c r="AC54" s="61">
        <f t="shared" si="24"/>
        <v>6</v>
      </c>
      <c r="AD54" s="61">
        <f t="shared" si="25"/>
        <v>0</v>
      </c>
      <c r="AE54" s="62">
        <f t="shared" si="26"/>
        <v>0</v>
      </c>
      <c r="AF54" s="62"/>
      <c r="AG54" s="29"/>
      <c r="AH54" s="44"/>
      <c r="AI54" s="44"/>
      <c r="AJ54" s="44"/>
      <c r="AK54" s="44"/>
      <c r="AL54" s="44"/>
    </row>
    <row r="55" spans="2:38" ht="29.25" customHeight="1" x14ac:dyDescent="0.2">
      <c r="B55" s="87" t="s">
        <v>102</v>
      </c>
      <c r="C55" s="68" t="s">
        <v>98</v>
      </c>
      <c r="D55" s="68" t="s">
        <v>96</v>
      </c>
      <c r="E55" s="60"/>
      <c r="F55" s="60"/>
      <c r="G55" s="138" t="s">
        <v>31</v>
      </c>
      <c r="H55" s="60"/>
      <c r="I55" s="139"/>
      <c r="J55" s="139"/>
      <c r="K55" s="138" t="s">
        <v>31</v>
      </c>
      <c r="L55" s="139"/>
      <c r="M55" s="139"/>
      <c r="N55" s="60"/>
      <c r="O55" s="138" t="s">
        <v>31</v>
      </c>
      <c r="P55" s="60"/>
      <c r="Q55" s="139"/>
      <c r="R55" s="60"/>
      <c r="S55" s="138" t="s">
        <v>31</v>
      </c>
      <c r="T55" s="60"/>
      <c r="U55" s="139"/>
      <c r="V55" s="60"/>
      <c r="W55" s="138" t="s">
        <v>31</v>
      </c>
      <c r="X55" s="60"/>
      <c r="Y55" s="139"/>
      <c r="Z55" s="139"/>
      <c r="AA55" s="138" t="s">
        <v>31</v>
      </c>
      <c r="AB55" s="60"/>
      <c r="AC55" s="61">
        <f t="shared" si="24"/>
        <v>6</v>
      </c>
      <c r="AD55" s="61">
        <f t="shared" si="25"/>
        <v>0</v>
      </c>
      <c r="AE55" s="62">
        <f t="shared" si="26"/>
        <v>0</v>
      </c>
      <c r="AF55" s="62"/>
      <c r="AG55" s="29"/>
      <c r="AH55" s="44"/>
      <c r="AI55" s="44"/>
      <c r="AJ55" s="44"/>
      <c r="AK55" s="44"/>
      <c r="AL55" s="44"/>
    </row>
    <row r="56" spans="2:38" ht="23.25" customHeight="1" x14ac:dyDescent="0.2">
      <c r="B56" s="87" t="s">
        <v>103</v>
      </c>
      <c r="C56" s="68" t="s">
        <v>104</v>
      </c>
      <c r="D56" s="68" t="s">
        <v>96</v>
      </c>
      <c r="E56" s="60"/>
      <c r="F56" s="60"/>
      <c r="G56" s="60" t="s">
        <v>31</v>
      </c>
      <c r="H56" s="60"/>
      <c r="I56" s="60"/>
      <c r="J56" s="60"/>
      <c r="K56" s="60"/>
      <c r="L56" s="60"/>
      <c r="M56" s="60" t="s">
        <v>31</v>
      </c>
      <c r="N56" s="60"/>
      <c r="O56" s="60"/>
      <c r="P56" s="60"/>
      <c r="Q56" s="60"/>
      <c r="R56" s="60"/>
      <c r="S56" s="60" t="s">
        <v>31</v>
      </c>
      <c r="T56" s="60"/>
      <c r="U56" s="60"/>
      <c r="V56" s="60"/>
      <c r="W56" s="60"/>
      <c r="X56" s="60"/>
      <c r="Y56" s="60" t="s">
        <v>31</v>
      </c>
      <c r="Z56" s="60"/>
      <c r="AA56" s="60"/>
      <c r="AB56" s="60"/>
      <c r="AC56" s="61">
        <f t="shared" si="24"/>
        <v>4</v>
      </c>
      <c r="AD56" s="61">
        <f t="shared" si="25"/>
        <v>0</v>
      </c>
      <c r="AE56" s="62">
        <f t="shared" si="26"/>
        <v>0</v>
      </c>
      <c r="AF56" s="62"/>
      <c r="AG56" s="29"/>
      <c r="AH56" s="44"/>
      <c r="AI56" s="44"/>
      <c r="AJ56" s="44"/>
      <c r="AK56" s="44"/>
      <c r="AL56" s="44"/>
    </row>
    <row r="57" spans="2:38" ht="18" customHeight="1" x14ac:dyDescent="0.2">
      <c r="B57" s="78" t="s">
        <v>105</v>
      </c>
      <c r="C57" s="136"/>
      <c r="D57" s="79"/>
      <c r="E57" s="80"/>
      <c r="F57" s="80"/>
      <c r="G57" s="80"/>
      <c r="H57" s="80"/>
      <c r="I57" s="80"/>
      <c r="J57" s="80"/>
      <c r="K57" s="80"/>
      <c r="L57" s="80"/>
      <c r="M57" s="80"/>
      <c r="N57" s="80"/>
      <c r="O57" s="80"/>
      <c r="P57" s="80"/>
      <c r="Q57" s="80"/>
      <c r="R57" s="80"/>
      <c r="S57" s="80"/>
      <c r="T57" s="80"/>
      <c r="U57" s="80"/>
      <c r="V57" s="80"/>
      <c r="W57" s="80"/>
      <c r="X57" s="80"/>
      <c r="Y57" s="80"/>
      <c r="Z57" s="80"/>
      <c r="AA57" s="80"/>
      <c r="AB57" s="80"/>
      <c r="AC57" s="71"/>
      <c r="AD57" s="71"/>
      <c r="AE57" s="71"/>
      <c r="AF57" s="71"/>
      <c r="AG57" s="29"/>
      <c r="AH57" s="44"/>
      <c r="AI57" s="44"/>
      <c r="AJ57" s="44"/>
      <c r="AK57" s="44"/>
      <c r="AL57" s="44"/>
    </row>
    <row r="58" spans="2:38" ht="27" customHeight="1" x14ac:dyDescent="0.2">
      <c r="B58" s="58" t="s">
        <v>172</v>
      </c>
      <c r="C58" s="68" t="s">
        <v>70</v>
      </c>
      <c r="D58" s="59" t="s">
        <v>70</v>
      </c>
      <c r="E58" s="60"/>
      <c r="F58" s="60"/>
      <c r="G58" s="60" t="s">
        <v>31</v>
      </c>
      <c r="H58" s="60"/>
      <c r="I58" s="60"/>
      <c r="J58" s="60"/>
      <c r="K58" s="60"/>
      <c r="L58" s="60"/>
      <c r="N58" s="60"/>
      <c r="O58" s="60"/>
      <c r="P58" s="60"/>
      <c r="Q58" s="60"/>
      <c r="R58" s="60"/>
      <c r="S58" s="60"/>
      <c r="T58" s="60"/>
      <c r="U58" s="60"/>
      <c r="V58" s="60"/>
      <c r="W58" s="60"/>
      <c r="X58" s="60"/>
      <c r="Y58" s="60"/>
      <c r="Z58" s="60"/>
      <c r="AA58" s="60"/>
      <c r="AB58" s="60"/>
      <c r="AC58" s="61">
        <f t="shared" ref="AC58:AC59" si="27">COUNTIF(E58:AB58,"P")</f>
        <v>1</v>
      </c>
      <c r="AD58" s="61">
        <f t="shared" ref="AD58:AD59" si="28">COUNTIF(E58:AB58,"E")</f>
        <v>0</v>
      </c>
      <c r="AE58" s="62">
        <f t="shared" ref="AE58:AE59" si="29">+AD58/AC58</f>
        <v>0</v>
      </c>
      <c r="AF58" s="62"/>
      <c r="AG58" s="29"/>
      <c r="AH58" s="44"/>
      <c r="AI58" s="44"/>
      <c r="AJ58" s="44"/>
      <c r="AK58" s="44"/>
      <c r="AL58" s="44"/>
    </row>
    <row r="59" spans="2:38" ht="20.25" customHeight="1" x14ac:dyDescent="0.2">
      <c r="B59" s="58" t="s">
        <v>106</v>
      </c>
      <c r="C59" s="68" t="s">
        <v>107</v>
      </c>
      <c r="D59" s="59" t="s">
        <v>70</v>
      </c>
      <c r="E59" s="60"/>
      <c r="F59" s="60"/>
      <c r="G59" s="60"/>
      <c r="H59" s="60"/>
      <c r="I59" s="60"/>
      <c r="J59" s="60"/>
      <c r="K59" s="60"/>
      <c r="L59" s="60"/>
      <c r="M59" s="60" t="s">
        <v>31</v>
      </c>
      <c r="N59" s="60"/>
      <c r="O59" s="60"/>
      <c r="P59" s="60"/>
      <c r="Q59" s="60"/>
      <c r="R59" s="60"/>
      <c r="S59" s="60"/>
      <c r="T59" s="60"/>
      <c r="U59" s="60"/>
      <c r="V59" s="60"/>
      <c r="W59" s="60"/>
      <c r="X59" s="60"/>
      <c r="Y59" s="60"/>
      <c r="Z59" s="60"/>
      <c r="AA59" s="60"/>
      <c r="AB59" s="60"/>
      <c r="AC59" s="61">
        <f t="shared" si="27"/>
        <v>1</v>
      </c>
      <c r="AD59" s="61">
        <f t="shared" si="28"/>
        <v>0</v>
      </c>
      <c r="AE59" s="62">
        <f t="shared" si="29"/>
        <v>0</v>
      </c>
      <c r="AF59" s="62"/>
      <c r="AG59" s="29"/>
      <c r="AH59" s="44"/>
      <c r="AI59" s="44"/>
      <c r="AJ59" s="44"/>
      <c r="AK59" s="44"/>
      <c r="AL59" s="44"/>
    </row>
    <row r="60" spans="2:38" ht="18" customHeight="1" x14ac:dyDescent="0.2">
      <c r="B60" s="78" t="s">
        <v>108</v>
      </c>
      <c r="C60" s="136"/>
      <c r="D60" s="79"/>
      <c r="E60" s="80"/>
      <c r="F60" s="80"/>
      <c r="G60" s="80"/>
      <c r="H60" s="80"/>
      <c r="I60" s="80"/>
      <c r="J60" s="80"/>
      <c r="K60" s="80"/>
      <c r="L60" s="80"/>
      <c r="M60" s="80"/>
      <c r="N60" s="80"/>
      <c r="O60" s="80"/>
      <c r="P60" s="80"/>
      <c r="Q60" s="80"/>
      <c r="R60" s="80"/>
      <c r="S60" s="80"/>
      <c r="T60" s="80"/>
      <c r="U60" s="80"/>
      <c r="V60" s="80"/>
      <c r="W60" s="80"/>
      <c r="X60" s="80"/>
      <c r="Y60" s="80"/>
      <c r="Z60" s="80"/>
      <c r="AA60" s="80"/>
      <c r="AB60" s="80"/>
      <c r="AC60" s="71"/>
      <c r="AD60" s="71"/>
      <c r="AE60" s="71"/>
      <c r="AF60" s="71"/>
      <c r="AG60" s="71" t="s">
        <v>46</v>
      </c>
      <c r="AH60" s="72" t="s">
        <v>47</v>
      </c>
      <c r="AI60" s="73" t="s">
        <v>48</v>
      </c>
      <c r="AJ60" s="73" t="s">
        <v>49</v>
      </c>
      <c r="AK60" s="73" t="s">
        <v>50</v>
      </c>
      <c r="AL60" s="73" t="s">
        <v>51</v>
      </c>
    </row>
    <row r="61" spans="2:38" ht="26.25" customHeight="1" x14ac:dyDescent="0.2">
      <c r="B61" s="58" t="s">
        <v>173</v>
      </c>
      <c r="C61" s="68" t="s">
        <v>109</v>
      </c>
      <c r="D61" s="59" t="s">
        <v>70</v>
      </c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 t="s">
        <v>31</v>
      </c>
      <c r="R61" s="60"/>
      <c r="S61" s="60"/>
      <c r="T61" s="60"/>
      <c r="U61" s="60"/>
      <c r="V61" s="60"/>
      <c r="W61" s="60"/>
      <c r="X61" s="60"/>
      <c r="Y61" s="69"/>
      <c r="Z61" s="69"/>
      <c r="AA61" s="60"/>
      <c r="AB61" s="60"/>
      <c r="AC61" s="61">
        <f t="shared" ref="AC61:AC62" si="30">COUNTIF(E61:AB61,"P")</f>
        <v>1</v>
      </c>
      <c r="AD61" s="61">
        <f t="shared" ref="AD61:AD62" si="31">COUNTIF(E61:AB61,"E")</f>
        <v>0</v>
      </c>
      <c r="AE61" s="62">
        <f t="shared" ref="AE61:AE62" si="32">+AD61/AC61</f>
        <v>0</v>
      </c>
      <c r="AF61" s="62"/>
      <c r="AG61" s="74">
        <f>COUNTIF(E61:P62,"P")</f>
        <v>0</v>
      </c>
      <c r="AH61" s="74">
        <f>COUNTIF(E61:P62,"E")</f>
        <v>0</v>
      </c>
      <c r="AI61" s="75">
        <f>IFERROR(AH61/AG61,0)</f>
        <v>0</v>
      </c>
      <c r="AJ61" s="76">
        <f>COUNTIF(Q61:AB62,"P")</f>
        <v>2</v>
      </c>
      <c r="AK61" s="76">
        <f>COUNTIF(Q61:AB62,"E")</f>
        <v>0</v>
      </c>
      <c r="AL61" s="75">
        <f>IFERROR(AK61/AJ61,0)</f>
        <v>0</v>
      </c>
    </row>
    <row r="62" spans="2:38" ht="25.5" customHeight="1" x14ac:dyDescent="0.2">
      <c r="B62" s="58" t="s">
        <v>174</v>
      </c>
      <c r="C62" s="68" t="s">
        <v>109</v>
      </c>
      <c r="D62" s="59" t="s">
        <v>70</v>
      </c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0"/>
      <c r="P62" s="60"/>
      <c r="Q62" s="60" t="s">
        <v>31</v>
      </c>
      <c r="R62" s="60"/>
      <c r="S62" s="60"/>
      <c r="T62" s="60"/>
      <c r="U62" s="60"/>
      <c r="V62" s="60"/>
      <c r="W62" s="60"/>
      <c r="X62" s="60"/>
      <c r="Y62" s="69"/>
      <c r="Z62" s="69"/>
      <c r="AA62" s="60"/>
      <c r="AB62" s="60"/>
      <c r="AC62" s="61">
        <f t="shared" si="30"/>
        <v>1</v>
      </c>
      <c r="AD62" s="61">
        <f t="shared" si="31"/>
        <v>0</v>
      </c>
      <c r="AE62" s="62">
        <f t="shared" si="32"/>
        <v>0</v>
      </c>
      <c r="AF62" s="62"/>
      <c r="AH62" s="44"/>
      <c r="AI62" s="44"/>
      <c r="AJ62" s="44"/>
      <c r="AK62" s="44"/>
      <c r="AL62" s="44"/>
    </row>
    <row r="63" spans="2:38" ht="18" customHeight="1" x14ac:dyDescent="0.2">
      <c r="B63" s="78" t="s">
        <v>110</v>
      </c>
      <c r="C63" s="136"/>
      <c r="D63" s="79"/>
      <c r="E63" s="80"/>
      <c r="F63" s="80"/>
      <c r="G63" s="80"/>
      <c r="H63" s="80"/>
      <c r="I63" s="80"/>
      <c r="J63" s="80"/>
      <c r="K63" s="80"/>
      <c r="L63" s="80"/>
      <c r="M63" s="80"/>
      <c r="N63" s="80"/>
      <c r="O63" s="80"/>
      <c r="P63" s="80"/>
      <c r="Q63" s="80"/>
      <c r="R63" s="80"/>
      <c r="S63" s="80"/>
      <c r="T63" s="80"/>
      <c r="U63" s="80"/>
      <c r="V63" s="80"/>
      <c r="W63" s="80"/>
      <c r="X63" s="80"/>
      <c r="Y63" s="80"/>
      <c r="Z63" s="80"/>
      <c r="AA63" s="80"/>
      <c r="AB63" s="80"/>
      <c r="AC63" s="71"/>
      <c r="AD63" s="71"/>
      <c r="AE63" s="71"/>
      <c r="AF63" s="71"/>
      <c r="AG63" s="71" t="s">
        <v>46</v>
      </c>
      <c r="AH63" s="72" t="s">
        <v>47</v>
      </c>
      <c r="AI63" s="73" t="s">
        <v>48</v>
      </c>
      <c r="AJ63" s="73" t="s">
        <v>49</v>
      </c>
      <c r="AK63" s="73" t="s">
        <v>50</v>
      </c>
      <c r="AL63" s="73" t="s">
        <v>51</v>
      </c>
    </row>
    <row r="64" spans="2:38" ht="32.25" customHeight="1" x14ac:dyDescent="0.2">
      <c r="B64" s="58" t="s">
        <v>175</v>
      </c>
      <c r="C64" s="68" t="s">
        <v>70</v>
      </c>
      <c r="D64" s="59" t="s">
        <v>70</v>
      </c>
      <c r="E64" s="60"/>
      <c r="F64" s="60"/>
      <c r="G64" s="60"/>
      <c r="H64" s="60"/>
      <c r="I64" s="81"/>
      <c r="J64" s="60"/>
      <c r="K64" s="60" t="s">
        <v>31</v>
      </c>
      <c r="L64" s="60"/>
      <c r="M64" s="89"/>
      <c r="N64" s="89"/>
      <c r="O64" s="60"/>
      <c r="P64" s="89"/>
      <c r="Q64" s="60"/>
      <c r="R64" s="60"/>
      <c r="S64" s="60"/>
      <c r="T64" s="60"/>
      <c r="U64" s="60"/>
      <c r="V64" s="60"/>
      <c r="W64" s="60"/>
      <c r="X64" s="60"/>
      <c r="Y64" s="60"/>
      <c r="Z64" s="60"/>
      <c r="AA64" s="60"/>
      <c r="AB64" s="60"/>
      <c r="AC64" s="61">
        <f t="shared" ref="AC64:AC69" si="33">COUNTIF(E64:AB64,"P")</f>
        <v>1</v>
      </c>
      <c r="AD64" s="61">
        <f t="shared" ref="AD64:AD69" si="34">COUNTIF(E64:AB64,"E")</f>
        <v>0</v>
      </c>
      <c r="AE64" s="62">
        <f>+AD64/AC64</f>
        <v>0</v>
      </c>
      <c r="AF64" s="62"/>
      <c r="AG64" s="74">
        <f>COUNTIF(E64:P69,"P")</f>
        <v>2</v>
      </c>
      <c r="AH64" s="74">
        <f>COUNTIF(E64:P69,"E")</f>
        <v>0</v>
      </c>
      <c r="AI64" s="75">
        <f>IFERROR(AH64/AG64,0)</f>
        <v>0</v>
      </c>
      <c r="AJ64" s="76">
        <f>COUNTIF(Q64:AB69,"P")</f>
        <v>4</v>
      </c>
      <c r="AK64" s="76">
        <f>COUNTIF(Q64:AB69,"E")</f>
        <v>0</v>
      </c>
      <c r="AL64" s="75">
        <f>IFERROR(AK64/AJ64,0)</f>
        <v>0</v>
      </c>
    </row>
    <row r="65" spans="2:38" ht="30" customHeight="1" x14ac:dyDescent="0.2">
      <c r="B65" s="58" t="s">
        <v>111</v>
      </c>
      <c r="C65" s="68" t="s">
        <v>70</v>
      </c>
      <c r="D65" s="59" t="s">
        <v>70</v>
      </c>
      <c r="E65" s="60"/>
      <c r="F65" s="60"/>
      <c r="G65" s="60" t="s">
        <v>31</v>
      </c>
      <c r="H65" s="60"/>
      <c r="I65" s="81"/>
      <c r="J65" s="60"/>
      <c r="K65" s="60"/>
      <c r="L65" s="60"/>
      <c r="M65" s="89"/>
      <c r="N65" s="89"/>
      <c r="O65" s="60"/>
      <c r="P65" s="89"/>
      <c r="Q65" s="60"/>
      <c r="R65" s="60"/>
      <c r="S65" s="60"/>
      <c r="T65" s="60"/>
      <c r="U65" s="60"/>
      <c r="V65" s="60"/>
      <c r="W65" s="60"/>
      <c r="X65" s="60"/>
      <c r="Y65" s="60"/>
      <c r="Z65" s="60"/>
      <c r="AA65" s="60"/>
      <c r="AB65" s="60"/>
      <c r="AC65" s="61">
        <f t="shared" si="33"/>
        <v>1</v>
      </c>
      <c r="AD65" s="61">
        <f t="shared" si="34"/>
        <v>0</v>
      </c>
      <c r="AE65" s="62">
        <f>+AD65/AC65</f>
        <v>0</v>
      </c>
      <c r="AF65" s="62"/>
      <c r="AH65" s="44"/>
      <c r="AI65" s="90"/>
      <c r="AJ65" s="44"/>
      <c r="AK65" s="44"/>
      <c r="AL65" s="90"/>
    </row>
    <row r="66" spans="2:38" ht="31.5" customHeight="1" x14ac:dyDescent="0.2">
      <c r="B66" s="58" t="s">
        <v>176</v>
      </c>
      <c r="C66" s="68" t="s">
        <v>70</v>
      </c>
      <c r="D66" s="59" t="s">
        <v>70</v>
      </c>
      <c r="E66" s="60"/>
      <c r="F66" s="60"/>
      <c r="G66" s="60"/>
      <c r="H66" s="60"/>
      <c r="I66" s="60"/>
      <c r="J66" s="60"/>
      <c r="K66" s="60"/>
      <c r="L66" s="60"/>
      <c r="M66" s="60"/>
      <c r="N66" s="60"/>
      <c r="O66" s="60"/>
      <c r="P66" s="60"/>
      <c r="Q66" s="60" t="s">
        <v>31</v>
      </c>
      <c r="R66" s="60"/>
      <c r="S66" s="60"/>
      <c r="T66" s="60"/>
      <c r="U66" s="60"/>
      <c r="V66" s="60"/>
      <c r="W66" s="60"/>
      <c r="X66" s="60"/>
      <c r="Y66" s="60"/>
      <c r="Z66" s="60"/>
      <c r="AA66" s="60"/>
      <c r="AB66" s="60"/>
      <c r="AC66" s="61">
        <f t="shared" si="33"/>
        <v>1</v>
      </c>
      <c r="AD66" s="61">
        <f t="shared" si="34"/>
        <v>0</v>
      </c>
      <c r="AE66" s="62">
        <f t="shared" ref="AE66:AE69" si="35">+AD66/AC66</f>
        <v>0</v>
      </c>
      <c r="AF66" s="62"/>
      <c r="AH66" s="44"/>
      <c r="AI66" s="44"/>
      <c r="AJ66" s="44"/>
      <c r="AK66" s="44"/>
      <c r="AL66" s="44"/>
    </row>
    <row r="67" spans="2:38" ht="31.5" customHeight="1" x14ac:dyDescent="0.2">
      <c r="B67" s="58" t="s">
        <v>177</v>
      </c>
      <c r="C67" s="68" t="s">
        <v>112</v>
      </c>
      <c r="D67" s="59" t="s">
        <v>70</v>
      </c>
      <c r="E67" s="60"/>
      <c r="F67" s="60"/>
      <c r="G67" s="60"/>
      <c r="H67" s="60"/>
      <c r="I67" s="60"/>
      <c r="J67" s="60"/>
      <c r="K67" s="60"/>
      <c r="L67" s="60"/>
      <c r="M67" s="60"/>
      <c r="N67" s="60"/>
      <c r="O67" s="60"/>
      <c r="P67" s="60"/>
      <c r="Q67" s="60"/>
      <c r="R67" s="60"/>
      <c r="S67" s="60" t="s">
        <v>31</v>
      </c>
      <c r="T67" s="60"/>
      <c r="U67" s="60"/>
      <c r="V67" s="60"/>
      <c r="W67" s="60"/>
      <c r="X67" s="60"/>
      <c r="Y67" s="60"/>
      <c r="Z67" s="60"/>
      <c r="AA67" s="60"/>
      <c r="AB67" s="60"/>
      <c r="AC67" s="61">
        <f t="shared" si="33"/>
        <v>1</v>
      </c>
      <c r="AD67" s="61">
        <f t="shared" si="34"/>
        <v>0</v>
      </c>
      <c r="AE67" s="62">
        <f t="shared" si="35"/>
        <v>0</v>
      </c>
      <c r="AF67" s="62"/>
      <c r="AH67" s="44"/>
      <c r="AI67" s="44"/>
      <c r="AJ67" s="44"/>
      <c r="AK67" s="44"/>
      <c r="AL67" s="44"/>
    </row>
    <row r="68" spans="2:38" ht="31.5" customHeight="1" x14ac:dyDescent="0.2">
      <c r="B68" s="58" t="s">
        <v>178</v>
      </c>
      <c r="C68" s="68" t="s">
        <v>112</v>
      </c>
      <c r="D68" s="59" t="s">
        <v>70</v>
      </c>
      <c r="E68" s="60"/>
      <c r="F68" s="60"/>
      <c r="G68" s="60"/>
      <c r="H68" s="60"/>
      <c r="I68" s="60"/>
      <c r="J68" s="60"/>
      <c r="K68" s="60"/>
      <c r="L68" s="60"/>
      <c r="M68" s="60"/>
      <c r="N68" s="60"/>
      <c r="O68" s="60"/>
      <c r="P68" s="60"/>
      <c r="Q68" s="60"/>
      <c r="R68" s="60"/>
      <c r="S68" s="60"/>
      <c r="T68" s="60"/>
      <c r="U68" s="60" t="s">
        <v>31</v>
      </c>
      <c r="V68" s="60"/>
      <c r="W68" s="60"/>
      <c r="X68" s="60"/>
      <c r="Y68" s="60"/>
      <c r="Z68" s="60"/>
      <c r="AA68" s="60"/>
      <c r="AB68" s="60"/>
      <c r="AC68" s="61"/>
      <c r="AD68" s="61"/>
      <c r="AE68" s="62"/>
      <c r="AF68" s="62"/>
      <c r="AH68" s="44"/>
      <c r="AI68" s="44"/>
      <c r="AJ68" s="44"/>
      <c r="AK68" s="44"/>
      <c r="AL68" s="44"/>
    </row>
    <row r="69" spans="2:38" ht="31.5" customHeight="1" x14ac:dyDescent="0.2">
      <c r="B69" s="58" t="s">
        <v>179</v>
      </c>
      <c r="C69" s="68" t="s">
        <v>112</v>
      </c>
      <c r="D69" s="59" t="s">
        <v>70</v>
      </c>
      <c r="E69" s="60"/>
      <c r="F69" s="60"/>
      <c r="G69" s="60"/>
      <c r="H69" s="60"/>
      <c r="I69" s="60"/>
      <c r="J69" s="60"/>
      <c r="K69" s="60"/>
      <c r="L69" s="60"/>
      <c r="M69" s="60"/>
      <c r="N69" s="60"/>
      <c r="O69" s="60"/>
      <c r="P69" s="60"/>
      <c r="Q69" s="60"/>
      <c r="R69" s="60"/>
      <c r="S69" s="60"/>
      <c r="T69" s="60"/>
      <c r="U69" s="60"/>
      <c r="V69" s="60"/>
      <c r="W69" s="60" t="s">
        <v>31</v>
      </c>
      <c r="X69" s="60"/>
      <c r="Y69" s="60"/>
      <c r="Z69" s="60"/>
      <c r="AA69" s="60"/>
      <c r="AB69" s="60"/>
      <c r="AC69" s="61">
        <f t="shared" si="33"/>
        <v>1</v>
      </c>
      <c r="AD69" s="61">
        <f t="shared" si="34"/>
        <v>0</v>
      </c>
      <c r="AE69" s="62">
        <f t="shared" si="35"/>
        <v>0</v>
      </c>
      <c r="AF69" s="62"/>
      <c r="AH69" s="44"/>
      <c r="AI69" s="44"/>
      <c r="AJ69" s="44"/>
      <c r="AK69" s="44"/>
      <c r="AL69" s="44"/>
    </row>
    <row r="70" spans="2:38" ht="18" customHeight="1" x14ac:dyDescent="0.2">
      <c r="B70" s="78" t="s">
        <v>113</v>
      </c>
      <c r="C70" s="136"/>
      <c r="D70" s="79"/>
      <c r="E70" s="80"/>
      <c r="F70" s="80"/>
      <c r="G70" s="80"/>
      <c r="H70" s="80"/>
      <c r="I70" s="80"/>
      <c r="J70" s="80"/>
      <c r="K70" s="80"/>
      <c r="L70" s="80"/>
      <c r="M70" s="80"/>
      <c r="N70" s="80"/>
      <c r="O70" s="80"/>
      <c r="P70" s="80"/>
      <c r="Q70" s="80"/>
      <c r="R70" s="80"/>
      <c r="S70" s="80"/>
      <c r="T70" s="80"/>
      <c r="U70" s="80"/>
      <c r="V70" s="80"/>
      <c r="W70" s="80"/>
      <c r="X70" s="80"/>
      <c r="Y70" s="80"/>
      <c r="Z70" s="80"/>
      <c r="AA70" s="80"/>
      <c r="AB70" s="80"/>
      <c r="AC70" s="71"/>
      <c r="AD70" s="71"/>
      <c r="AE70" s="71"/>
      <c r="AF70" s="71"/>
      <c r="AG70" s="71" t="s">
        <v>46</v>
      </c>
      <c r="AH70" s="72" t="s">
        <v>47</v>
      </c>
      <c r="AI70" s="73" t="s">
        <v>48</v>
      </c>
      <c r="AJ70" s="73" t="s">
        <v>49</v>
      </c>
      <c r="AK70" s="73" t="s">
        <v>50</v>
      </c>
      <c r="AL70" s="73" t="s">
        <v>51</v>
      </c>
    </row>
    <row r="71" spans="2:38" ht="56.25" customHeight="1" x14ac:dyDescent="0.2">
      <c r="B71" s="58" t="s">
        <v>180</v>
      </c>
      <c r="C71" s="68" t="s">
        <v>70</v>
      </c>
      <c r="D71" s="68" t="s">
        <v>70</v>
      </c>
      <c r="E71" s="60"/>
      <c r="F71" s="60"/>
      <c r="G71" s="60" t="s">
        <v>31</v>
      </c>
      <c r="H71" s="60"/>
      <c r="I71" s="60"/>
      <c r="J71" s="60"/>
      <c r="K71" s="60"/>
      <c r="L71" s="60"/>
      <c r="M71" s="69" t="s">
        <v>31</v>
      </c>
      <c r="N71" s="69"/>
      <c r="O71" s="69"/>
      <c r="P71" s="69"/>
      <c r="Q71" s="60"/>
      <c r="R71" s="60"/>
      <c r="S71" s="60"/>
      <c r="T71" s="60"/>
      <c r="U71" s="69"/>
      <c r="V71" s="69"/>
      <c r="W71" s="60"/>
      <c r="X71" s="60"/>
      <c r="Y71" s="60"/>
      <c r="Z71" s="84"/>
      <c r="AA71" s="60"/>
      <c r="AB71" s="60"/>
      <c r="AC71" s="61"/>
      <c r="AD71" s="61"/>
      <c r="AE71" s="62"/>
      <c r="AF71" s="62"/>
      <c r="AG71" s="74"/>
      <c r="AH71" s="74"/>
      <c r="AI71" s="75"/>
      <c r="AJ71" s="76"/>
      <c r="AK71" s="76"/>
      <c r="AL71" s="75"/>
    </row>
    <row r="72" spans="2:38" ht="56.25" customHeight="1" x14ac:dyDescent="0.2">
      <c r="B72" s="58" t="s">
        <v>114</v>
      </c>
      <c r="C72" s="68" t="s">
        <v>70</v>
      </c>
      <c r="D72" s="68" t="s">
        <v>70</v>
      </c>
      <c r="E72" s="60"/>
      <c r="F72" s="60"/>
      <c r="G72" s="60"/>
      <c r="H72" s="60"/>
      <c r="I72" s="60" t="s">
        <v>31</v>
      </c>
      <c r="J72" s="60"/>
      <c r="K72" s="60"/>
      <c r="L72" s="60"/>
      <c r="M72" s="69" t="s">
        <v>31</v>
      </c>
      <c r="N72" s="69"/>
      <c r="O72" s="69"/>
      <c r="P72" s="69"/>
      <c r="Q72" s="60" t="s">
        <v>31</v>
      </c>
      <c r="R72" s="60"/>
      <c r="S72" s="60"/>
      <c r="T72" s="60"/>
      <c r="U72" s="69" t="s">
        <v>31</v>
      </c>
      <c r="V72" s="69"/>
      <c r="W72" s="60"/>
      <c r="X72" s="60"/>
      <c r="Y72" s="60" t="s">
        <v>31</v>
      </c>
      <c r="Z72" s="84"/>
      <c r="AA72" s="60"/>
      <c r="AB72" s="60"/>
      <c r="AC72" s="61">
        <f t="shared" ref="AC72:AC73" si="36">COUNTIF(E72:AB72,"P")</f>
        <v>5</v>
      </c>
      <c r="AD72" s="61">
        <f t="shared" ref="AD72:AD73" si="37">COUNTIF(E72:AB72,"E")</f>
        <v>0</v>
      </c>
      <c r="AE72" s="62">
        <f t="shared" ref="AE72:AE73" si="38">+AD72/AC72</f>
        <v>0</v>
      </c>
      <c r="AF72" s="62"/>
      <c r="AG72" s="74">
        <f>COUNTIF(E72:P73,"P")</f>
        <v>4</v>
      </c>
      <c r="AH72" s="74">
        <f>COUNTIF(E72:P73,"E")</f>
        <v>0</v>
      </c>
      <c r="AI72" s="75">
        <f>IFERROR(AH72/AG72,0)</f>
        <v>0</v>
      </c>
      <c r="AJ72" s="76">
        <f>COUNTIF(Q72:AB73,"P")</f>
        <v>6</v>
      </c>
      <c r="AK72" s="76">
        <f>COUNTIF(Q72:AB73,"E")</f>
        <v>0</v>
      </c>
      <c r="AL72" s="75">
        <f>IFERROR(AK72/AJ72,0)</f>
        <v>0</v>
      </c>
    </row>
    <row r="73" spans="2:38" ht="30" customHeight="1" x14ac:dyDescent="0.2">
      <c r="B73" s="91" t="s">
        <v>115</v>
      </c>
      <c r="C73" s="68"/>
      <c r="D73" s="68"/>
      <c r="E73" s="60"/>
      <c r="F73" s="60"/>
      <c r="G73" s="60"/>
      <c r="H73" s="60"/>
      <c r="I73" s="60" t="s">
        <v>31</v>
      </c>
      <c r="J73" s="60"/>
      <c r="K73" s="60"/>
      <c r="L73" s="60"/>
      <c r="M73" s="69" t="s">
        <v>31</v>
      </c>
      <c r="N73" s="69"/>
      <c r="O73" s="69"/>
      <c r="P73" s="69"/>
      <c r="Q73" s="60" t="s">
        <v>31</v>
      </c>
      <c r="R73" s="60"/>
      <c r="S73" s="60"/>
      <c r="T73" s="60"/>
      <c r="U73" s="69" t="s">
        <v>31</v>
      </c>
      <c r="V73" s="69"/>
      <c r="W73" s="60"/>
      <c r="X73" s="60"/>
      <c r="Y73" s="60" t="s">
        <v>31</v>
      </c>
      <c r="Z73" s="60"/>
      <c r="AA73" s="60"/>
      <c r="AB73" s="60"/>
      <c r="AC73" s="61">
        <f t="shared" si="36"/>
        <v>5</v>
      </c>
      <c r="AD73" s="61">
        <f t="shared" si="37"/>
        <v>0</v>
      </c>
      <c r="AE73" s="62">
        <f t="shared" si="38"/>
        <v>0</v>
      </c>
      <c r="AF73" s="62"/>
      <c r="AH73" s="44"/>
      <c r="AI73" s="90"/>
      <c r="AJ73" s="44"/>
      <c r="AK73" s="44"/>
      <c r="AL73" s="90"/>
    </row>
    <row r="74" spans="2:38" ht="21" customHeight="1" x14ac:dyDescent="0.3">
      <c r="B74" s="63" t="s">
        <v>116</v>
      </c>
      <c r="C74" s="135"/>
      <c r="D74" s="64"/>
      <c r="E74" s="65"/>
      <c r="F74" s="65"/>
      <c r="G74" s="65"/>
      <c r="H74" s="65"/>
      <c r="I74" s="65"/>
      <c r="J74" s="65"/>
      <c r="K74" s="65"/>
      <c r="L74" s="65"/>
      <c r="M74" s="65"/>
      <c r="N74" s="65"/>
      <c r="O74" s="65"/>
      <c r="P74" s="65"/>
      <c r="Q74" s="65"/>
      <c r="R74" s="65"/>
      <c r="S74" s="65"/>
      <c r="T74" s="65"/>
      <c r="U74" s="65"/>
      <c r="V74" s="65"/>
      <c r="W74" s="65"/>
      <c r="X74" s="65"/>
      <c r="Y74" s="65"/>
      <c r="Z74" s="65"/>
      <c r="AA74" s="65"/>
      <c r="AB74" s="65"/>
      <c r="AC74" s="66"/>
      <c r="AD74" s="66"/>
      <c r="AE74" s="67"/>
      <c r="AF74" s="67"/>
      <c r="AH74" s="29"/>
      <c r="AI74" s="29"/>
      <c r="AJ74" s="29"/>
      <c r="AK74" s="29"/>
      <c r="AL74" s="29"/>
    </row>
    <row r="75" spans="2:38" ht="32.25" customHeight="1" x14ac:dyDescent="0.2">
      <c r="B75" s="92" t="s">
        <v>117</v>
      </c>
      <c r="C75" s="137"/>
      <c r="D75" s="79"/>
      <c r="E75" s="80"/>
      <c r="F75" s="80"/>
      <c r="G75" s="80"/>
      <c r="H75" s="80"/>
      <c r="I75" s="80"/>
      <c r="J75" s="80"/>
      <c r="K75" s="80"/>
      <c r="L75" s="80"/>
      <c r="M75" s="80"/>
      <c r="N75" s="80"/>
      <c r="O75" s="80"/>
      <c r="P75" s="80"/>
      <c r="Q75" s="80"/>
      <c r="R75" s="80"/>
      <c r="S75" s="80"/>
      <c r="T75" s="80"/>
      <c r="U75" s="80"/>
      <c r="V75" s="80"/>
      <c r="W75" s="80"/>
      <c r="X75" s="80"/>
      <c r="Y75" s="80"/>
      <c r="Z75" s="80"/>
      <c r="AA75" s="80"/>
      <c r="AB75" s="80"/>
      <c r="AC75" s="71"/>
      <c r="AD75" s="71"/>
      <c r="AE75" s="71"/>
      <c r="AF75" s="71"/>
      <c r="AG75" s="71" t="s">
        <v>46</v>
      </c>
      <c r="AH75" s="93" t="s">
        <v>47</v>
      </c>
      <c r="AI75" s="94" t="s">
        <v>48</v>
      </c>
      <c r="AJ75" s="94" t="s">
        <v>49</v>
      </c>
      <c r="AK75" s="94" t="s">
        <v>50</v>
      </c>
      <c r="AL75" s="94" t="s">
        <v>51</v>
      </c>
    </row>
    <row r="76" spans="2:38" ht="36.75" customHeight="1" x14ac:dyDescent="0.2">
      <c r="B76" s="95" t="s">
        <v>181</v>
      </c>
      <c r="C76" s="68" t="s">
        <v>109</v>
      </c>
      <c r="D76" s="68" t="s">
        <v>70</v>
      </c>
      <c r="E76" s="60"/>
      <c r="F76" s="60"/>
      <c r="G76" s="60" t="s">
        <v>31</v>
      </c>
      <c r="H76" s="88"/>
      <c r="I76" s="60"/>
      <c r="J76" s="60" t="s">
        <v>31</v>
      </c>
      <c r="K76" s="60"/>
      <c r="L76" s="60"/>
      <c r="M76" s="60" t="s">
        <v>31</v>
      </c>
      <c r="N76" s="60"/>
      <c r="O76" s="60"/>
      <c r="P76" s="60" t="s">
        <v>31</v>
      </c>
      <c r="Q76" s="60"/>
      <c r="R76" s="60"/>
      <c r="S76" s="60" t="s">
        <v>31</v>
      </c>
      <c r="T76" s="60"/>
      <c r="U76" s="60"/>
      <c r="V76" s="60" t="s">
        <v>31</v>
      </c>
      <c r="W76" s="60"/>
      <c r="X76" s="60"/>
      <c r="Y76" s="60" t="s">
        <v>31</v>
      </c>
      <c r="Z76" s="60"/>
      <c r="AA76" s="60"/>
      <c r="AB76" s="60"/>
      <c r="AC76" s="61">
        <f t="shared" ref="AC76:AC78" si="39">COUNTIF(E76:AB76,"P")</f>
        <v>7</v>
      </c>
      <c r="AD76" s="61">
        <f t="shared" ref="AD76:AD78" si="40">COUNTIF(E76:AB76,"E")</f>
        <v>0</v>
      </c>
      <c r="AE76" s="62">
        <f t="shared" ref="AE76:AE78" si="41">+AD76/AC76</f>
        <v>0</v>
      </c>
      <c r="AF76" s="62"/>
      <c r="AG76" s="74">
        <f>COUNTIF(E76:P79,"P")</f>
        <v>6</v>
      </c>
      <c r="AH76" s="74">
        <f>COUNTIF(E76:P79,"E")</f>
        <v>0</v>
      </c>
      <c r="AI76" s="75">
        <f>IFERROR(AH76/AG76,0)</f>
        <v>0</v>
      </c>
      <c r="AJ76" s="76">
        <f>COUNTIF(Q76:AB79,"P")</f>
        <v>5</v>
      </c>
      <c r="AK76" s="76">
        <f>COUNTIF(Q76:AB79,"E")</f>
        <v>0</v>
      </c>
      <c r="AL76" s="76">
        <f>IFERROR(AK76/AJ76,0)</f>
        <v>0</v>
      </c>
    </row>
    <row r="77" spans="2:38" ht="24.75" customHeight="1" x14ac:dyDescent="0.2">
      <c r="B77" s="96" t="s">
        <v>182</v>
      </c>
      <c r="C77" s="68" t="s">
        <v>109</v>
      </c>
      <c r="D77" s="68" t="s">
        <v>70</v>
      </c>
      <c r="E77" s="60"/>
      <c r="F77" s="60"/>
      <c r="G77" s="60"/>
      <c r="H77" s="88"/>
      <c r="I77" s="60" t="s">
        <v>31</v>
      </c>
      <c r="J77" s="60"/>
      <c r="K77" s="60"/>
      <c r="L77" s="60"/>
      <c r="M77" s="60"/>
      <c r="N77" s="60"/>
      <c r="O77" s="60"/>
      <c r="P77" s="60"/>
      <c r="Q77" s="60"/>
      <c r="R77" s="60"/>
      <c r="S77" s="60"/>
      <c r="T77" s="60"/>
      <c r="U77" s="60"/>
      <c r="V77" s="60"/>
      <c r="W77" s="60"/>
      <c r="X77" s="60"/>
      <c r="Y77" s="60"/>
      <c r="Z77" s="60"/>
      <c r="AA77" s="60"/>
      <c r="AB77" s="60"/>
      <c r="AC77" s="61">
        <f t="shared" si="39"/>
        <v>1</v>
      </c>
      <c r="AD77" s="61">
        <f t="shared" si="40"/>
        <v>0</v>
      </c>
      <c r="AE77" s="62">
        <f t="shared" si="41"/>
        <v>0</v>
      </c>
      <c r="AF77" s="62"/>
      <c r="AH77" s="44"/>
      <c r="AI77" s="90"/>
      <c r="AJ77" s="44"/>
      <c r="AK77" s="44"/>
      <c r="AL77" s="44"/>
    </row>
    <row r="78" spans="2:38" ht="18.75" x14ac:dyDescent="0.2">
      <c r="B78" s="96" t="s">
        <v>183</v>
      </c>
      <c r="C78" s="68" t="s">
        <v>109</v>
      </c>
      <c r="D78" s="68" t="s">
        <v>70</v>
      </c>
      <c r="E78" s="60"/>
      <c r="F78" s="60"/>
      <c r="G78" s="60"/>
      <c r="H78" s="88"/>
      <c r="I78" s="60"/>
      <c r="J78" s="60"/>
      <c r="K78" s="60"/>
      <c r="L78" s="60"/>
      <c r="M78" s="60" t="s">
        <v>31</v>
      </c>
      <c r="N78" s="60"/>
      <c r="O78" s="60"/>
      <c r="P78" s="60"/>
      <c r="Q78" s="60"/>
      <c r="R78" s="60"/>
      <c r="S78" s="60"/>
      <c r="T78" s="60"/>
      <c r="U78" s="60"/>
      <c r="V78" s="60"/>
      <c r="W78" s="60" t="s">
        <v>31</v>
      </c>
      <c r="X78" s="60"/>
      <c r="Y78" s="60"/>
      <c r="Z78" s="60"/>
      <c r="AA78" s="60"/>
      <c r="AB78" s="60"/>
      <c r="AC78" s="61">
        <f t="shared" si="39"/>
        <v>2</v>
      </c>
      <c r="AD78" s="61">
        <f t="shared" si="40"/>
        <v>0</v>
      </c>
      <c r="AE78" s="62">
        <f t="shared" si="41"/>
        <v>0</v>
      </c>
      <c r="AF78" s="62"/>
      <c r="AH78" s="44"/>
      <c r="AI78" s="90"/>
      <c r="AJ78" s="44"/>
      <c r="AK78" s="44"/>
      <c r="AL78" s="44"/>
    </row>
    <row r="79" spans="2:38" ht="24.75" customHeight="1" x14ac:dyDescent="0.2">
      <c r="B79" s="58" t="s">
        <v>184</v>
      </c>
      <c r="C79" s="68" t="s">
        <v>109</v>
      </c>
      <c r="D79" s="68" t="s">
        <v>70</v>
      </c>
      <c r="E79" s="60"/>
      <c r="F79" s="60"/>
      <c r="G79" s="60"/>
      <c r="H79" s="60"/>
      <c r="I79" s="60"/>
      <c r="J79" s="60"/>
      <c r="K79" s="60"/>
      <c r="L79" s="60"/>
      <c r="M79" s="60"/>
      <c r="N79" s="60"/>
      <c r="O79" s="60"/>
      <c r="P79" s="60"/>
      <c r="Q79" s="60"/>
      <c r="R79" s="60"/>
      <c r="S79" s="60"/>
      <c r="T79" s="60"/>
      <c r="U79" s="60" t="s">
        <v>31</v>
      </c>
      <c r="V79" s="60"/>
      <c r="W79" s="60"/>
      <c r="X79" s="60"/>
      <c r="Y79" s="61"/>
      <c r="Z79" s="61"/>
      <c r="AA79" s="62"/>
      <c r="AB79" s="62"/>
      <c r="AC79" s="61">
        <f>COUNTIF(E79:AB79,"P")</f>
        <v>1</v>
      </c>
      <c r="AD79" s="61">
        <f>COUNTIF(E79:AB79,"E")</f>
        <v>0</v>
      </c>
      <c r="AE79" s="62">
        <f>+AD79/AC79</f>
        <v>0</v>
      </c>
      <c r="AF79" s="62"/>
      <c r="AH79" s="44"/>
      <c r="AI79" s="44"/>
      <c r="AJ79" s="44"/>
      <c r="AK79" s="44"/>
      <c r="AL79" s="44"/>
    </row>
    <row r="80" spans="2:38" ht="18" customHeight="1" x14ac:dyDescent="0.2">
      <c r="B80" s="97" t="s">
        <v>118</v>
      </c>
      <c r="C80" s="136"/>
      <c r="D80" s="79"/>
      <c r="E80" s="98"/>
      <c r="F80" s="98"/>
      <c r="G80" s="98"/>
      <c r="H80" s="98"/>
      <c r="I80" s="98"/>
      <c r="J80" s="98"/>
      <c r="K80" s="98"/>
      <c r="L80" s="98"/>
      <c r="M80" s="98"/>
      <c r="N80" s="98"/>
      <c r="O80" s="98"/>
      <c r="P80" s="98"/>
      <c r="Q80" s="98"/>
      <c r="R80" s="98"/>
      <c r="S80" s="98"/>
      <c r="T80" s="98"/>
      <c r="U80" s="98"/>
      <c r="V80" s="98"/>
      <c r="W80" s="98"/>
      <c r="X80" s="98"/>
      <c r="Y80" s="98"/>
      <c r="Z80" s="98"/>
      <c r="AA80" s="98"/>
      <c r="AB80" s="98"/>
      <c r="AC80" s="71"/>
      <c r="AD80" s="71"/>
      <c r="AE80" s="71"/>
      <c r="AF80" s="71"/>
      <c r="AG80" s="71" t="s">
        <v>46</v>
      </c>
      <c r="AH80" s="72" t="s">
        <v>47</v>
      </c>
      <c r="AI80" s="73" t="s">
        <v>48</v>
      </c>
      <c r="AJ80" s="73" t="s">
        <v>49</v>
      </c>
      <c r="AK80" s="73" t="s">
        <v>50</v>
      </c>
      <c r="AL80" s="73" t="s">
        <v>51</v>
      </c>
    </row>
    <row r="81" spans="2:38" ht="28.5" customHeight="1" x14ac:dyDescent="0.2">
      <c r="B81" s="58" t="s">
        <v>185</v>
      </c>
      <c r="C81" s="68" t="s">
        <v>119</v>
      </c>
      <c r="D81" s="68" t="s">
        <v>119</v>
      </c>
      <c r="E81" s="69"/>
      <c r="F81" s="69"/>
      <c r="G81" s="69"/>
      <c r="H81" s="69"/>
      <c r="I81" s="69"/>
      <c r="J81" s="69"/>
      <c r="K81" s="69" t="s">
        <v>31</v>
      </c>
      <c r="L81" s="60"/>
      <c r="M81" s="60"/>
      <c r="N81" s="60"/>
      <c r="O81" s="60"/>
      <c r="P81" s="60"/>
      <c r="Q81" s="60"/>
      <c r="R81" s="60"/>
      <c r="S81" s="60"/>
      <c r="T81" s="60"/>
      <c r="U81" s="60"/>
      <c r="V81" s="60"/>
      <c r="W81" s="60"/>
      <c r="X81" s="60"/>
      <c r="Y81" s="60"/>
      <c r="Z81" s="60"/>
      <c r="AA81" s="60"/>
      <c r="AB81" s="60"/>
      <c r="AC81" s="61">
        <f t="shared" ref="AC81:AC87" si="42">COUNTIF(E81:AB81,"P")</f>
        <v>1</v>
      </c>
      <c r="AD81" s="61">
        <f t="shared" ref="AD81:AD87" si="43">COUNTIF(E81:AB81,"E")</f>
        <v>0</v>
      </c>
      <c r="AE81" s="62">
        <f t="shared" ref="AE81:AE87" si="44">+AD81/AC81</f>
        <v>0</v>
      </c>
      <c r="AF81" s="62"/>
      <c r="AG81" s="74">
        <f>COUNTIF(E81:P87,"P")</f>
        <v>7</v>
      </c>
      <c r="AH81" s="74">
        <f>COUNTIF(E81:P87,"E")</f>
        <v>0</v>
      </c>
      <c r="AI81" s="75">
        <f>IFERROR(AH81/AG81,0)</f>
        <v>0</v>
      </c>
      <c r="AJ81" s="76">
        <f>COUNTIF(Q81:AB87,"P")</f>
        <v>6</v>
      </c>
      <c r="AK81" s="76">
        <f>COUNTIF(Q81:AB87,"E")</f>
        <v>0</v>
      </c>
      <c r="AL81" s="75">
        <f>IFERROR(AK81/AJ81,0)</f>
        <v>0</v>
      </c>
    </row>
    <row r="82" spans="2:38" ht="24.75" customHeight="1" x14ac:dyDescent="0.2">
      <c r="B82" s="58" t="s">
        <v>120</v>
      </c>
      <c r="C82" s="68" t="s">
        <v>121</v>
      </c>
      <c r="D82" s="68" t="s">
        <v>121</v>
      </c>
      <c r="E82" s="69"/>
      <c r="F82" s="69"/>
      <c r="G82" s="69"/>
      <c r="H82" s="69"/>
      <c r="I82" s="69" t="s">
        <v>31</v>
      </c>
      <c r="J82" s="69"/>
      <c r="K82" s="60"/>
      <c r="L82" s="60"/>
      <c r="M82" s="60"/>
      <c r="N82" s="60"/>
      <c r="O82" s="60"/>
      <c r="P82" s="60"/>
      <c r="Q82" s="69"/>
      <c r="R82" s="60"/>
      <c r="S82" s="60"/>
      <c r="T82" s="60"/>
      <c r="U82" s="60"/>
      <c r="V82" s="60"/>
      <c r="W82" s="60"/>
      <c r="X82" s="60"/>
      <c r="Y82" s="60"/>
      <c r="Z82" s="60"/>
      <c r="AA82" s="60"/>
      <c r="AB82" s="60"/>
      <c r="AC82" s="61">
        <f t="shared" si="42"/>
        <v>1</v>
      </c>
      <c r="AD82" s="61">
        <f t="shared" si="43"/>
        <v>0</v>
      </c>
      <c r="AE82" s="62">
        <f t="shared" si="44"/>
        <v>0</v>
      </c>
      <c r="AF82" s="62"/>
      <c r="AH82" s="44"/>
      <c r="AI82" s="44"/>
      <c r="AJ82" s="44"/>
      <c r="AK82" s="44"/>
      <c r="AL82" s="44"/>
    </row>
    <row r="83" spans="2:38" ht="48" customHeight="1" x14ac:dyDescent="0.2">
      <c r="B83" s="58" t="s">
        <v>122</v>
      </c>
      <c r="C83" s="68" t="s">
        <v>123</v>
      </c>
      <c r="D83" s="68" t="s">
        <v>123</v>
      </c>
      <c r="E83" s="69"/>
      <c r="F83" s="69"/>
      <c r="G83" s="69"/>
      <c r="H83" s="69"/>
      <c r="I83" s="60"/>
      <c r="J83" s="60"/>
      <c r="K83" s="60"/>
      <c r="L83" s="60"/>
      <c r="M83" s="60"/>
      <c r="N83" s="60"/>
      <c r="O83" s="60"/>
      <c r="P83" s="60"/>
      <c r="Q83" s="60"/>
      <c r="R83" s="60"/>
      <c r="S83" s="60"/>
      <c r="T83" s="60"/>
      <c r="U83" s="60"/>
      <c r="V83" s="60"/>
      <c r="W83" s="69" t="s">
        <v>31</v>
      </c>
      <c r="X83" s="69"/>
      <c r="Y83" s="69"/>
      <c r="Z83" s="69"/>
      <c r="AA83" s="60"/>
      <c r="AB83" s="60"/>
      <c r="AC83" s="61">
        <f t="shared" si="42"/>
        <v>1</v>
      </c>
      <c r="AD83" s="61">
        <f t="shared" si="43"/>
        <v>0</v>
      </c>
      <c r="AE83" s="62">
        <f t="shared" si="44"/>
        <v>0</v>
      </c>
      <c r="AF83" s="62"/>
      <c r="AH83" s="44"/>
      <c r="AI83" s="44"/>
      <c r="AJ83" s="44"/>
      <c r="AK83" s="44"/>
      <c r="AL83" s="44"/>
    </row>
    <row r="84" spans="2:38" ht="45" customHeight="1" x14ac:dyDescent="0.2">
      <c r="B84" s="58" t="s">
        <v>124</v>
      </c>
      <c r="C84" s="68" t="s">
        <v>125</v>
      </c>
      <c r="D84" s="68" t="s">
        <v>125</v>
      </c>
      <c r="E84" s="69"/>
      <c r="F84" s="69"/>
      <c r="G84" s="60"/>
      <c r="H84" s="60"/>
      <c r="I84" s="60"/>
      <c r="J84" s="60"/>
      <c r="K84" s="60"/>
      <c r="L84" s="60"/>
      <c r="M84" s="60"/>
      <c r="N84" s="60"/>
      <c r="O84" s="60"/>
      <c r="P84" s="60"/>
      <c r="Q84" s="60"/>
      <c r="R84" s="60"/>
      <c r="S84" s="60"/>
      <c r="T84" s="60"/>
      <c r="U84" s="60"/>
      <c r="V84" s="60"/>
      <c r="W84" s="69"/>
      <c r="X84" s="69"/>
      <c r="Y84" s="69" t="s">
        <v>31</v>
      </c>
      <c r="Z84" s="69"/>
      <c r="AA84" s="60"/>
      <c r="AB84" s="60"/>
      <c r="AC84" s="61">
        <f>COUNTIF(E84:AB84,"P")</f>
        <v>1</v>
      </c>
      <c r="AD84" s="61">
        <f>COUNTIF(E84:AB84,"E")</f>
        <v>0</v>
      </c>
      <c r="AE84" s="62">
        <f>+AD84/AC84</f>
        <v>0</v>
      </c>
      <c r="AF84" s="62"/>
      <c r="AH84" s="44"/>
      <c r="AI84" s="44"/>
      <c r="AJ84" s="44"/>
      <c r="AK84" s="44"/>
      <c r="AL84" s="44"/>
    </row>
    <row r="85" spans="2:38" ht="30" customHeight="1" x14ac:dyDescent="0.2">
      <c r="B85" s="58" t="s">
        <v>186</v>
      </c>
      <c r="C85" s="68" t="s">
        <v>123</v>
      </c>
      <c r="D85" s="68" t="s">
        <v>123</v>
      </c>
      <c r="E85" s="69"/>
      <c r="F85" s="69"/>
      <c r="G85" s="69"/>
      <c r="H85" s="69"/>
      <c r="I85" s="60" t="s">
        <v>31</v>
      </c>
      <c r="J85" s="60"/>
      <c r="K85" s="60"/>
      <c r="L85" s="60"/>
      <c r="M85" s="60"/>
      <c r="N85" s="60"/>
      <c r="O85" s="60"/>
      <c r="P85" s="60"/>
      <c r="Q85" s="60"/>
      <c r="R85" s="60"/>
      <c r="S85" s="60"/>
      <c r="T85" s="60"/>
      <c r="U85" s="60"/>
      <c r="V85" s="60"/>
      <c r="W85" s="69"/>
      <c r="X85" s="69"/>
      <c r="Y85" s="69"/>
      <c r="Z85" s="69"/>
      <c r="AA85" s="60"/>
      <c r="AB85" s="60"/>
      <c r="AC85" s="61">
        <f t="shared" si="42"/>
        <v>1</v>
      </c>
      <c r="AD85" s="61">
        <f t="shared" si="43"/>
        <v>0</v>
      </c>
      <c r="AE85" s="62">
        <f t="shared" si="44"/>
        <v>0</v>
      </c>
      <c r="AF85" s="62"/>
      <c r="AH85" s="44"/>
      <c r="AI85" s="44"/>
      <c r="AJ85" s="44"/>
      <c r="AK85" s="44"/>
      <c r="AL85" s="44"/>
    </row>
    <row r="86" spans="2:38" ht="30" customHeight="1" x14ac:dyDescent="0.2">
      <c r="B86" s="58" t="s">
        <v>126</v>
      </c>
      <c r="C86" s="68" t="s">
        <v>123</v>
      </c>
      <c r="D86" s="68" t="s">
        <v>123</v>
      </c>
      <c r="E86" s="69"/>
      <c r="F86" s="69"/>
      <c r="G86" s="69"/>
      <c r="H86" s="69"/>
      <c r="I86" s="60"/>
      <c r="J86" s="60"/>
      <c r="K86" s="60"/>
      <c r="L86" s="60"/>
      <c r="M86" s="60" t="s">
        <v>31</v>
      </c>
      <c r="N86" s="60"/>
      <c r="O86" s="60"/>
      <c r="P86" s="60"/>
      <c r="Q86" s="60"/>
      <c r="R86" s="60"/>
      <c r="S86" s="60"/>
      <c r="T86" s="60"/>
      <c r="U86" s="60"/>
      <c r="V86" s="60"/>
      <c r="W86" s="69"/>
      <c r="X86" s="69"/>
      <c r="Y86" s="69"/>
      <c r="Z86" s="69"/>
      <c r="AA86" s="60"/>
      <c r="AB86" s="60"/>
      <c r="AC86" s="61">
        <f t="shared" si="42"/>
        <v>1</v>
      </c>
      <c r="AD86" s="61">
        <f t="shared" si="43"/>
        <v>0</v>
      </c>
      <c r="AE86" s="62">
        <f t="shared" si="44"/>
        <v>0</v>
      </c>
      <c r="AF86" s="62"/>
      <c r="AH86" s="44"/>
      <c r="AI86" s="44"/>
      <c r="AJ86" s="44"/>
      <c r="AK86" s="44"/>
      <c r="AL86" s="44"/>
    </row>
    <row r="87" spans="2:38" ht="30" customHeight="1" x14ac:dyDescent="0.2">
      <c r="B87" s="58" t="s">
        <v>127</v>
      </c>
      <c r="C87" s="68" t="s">
        <v>125</v>
      </c>
      <c r="D87" s="68" t="s">
        <v>125</v>
      </c>
      <c r="E87" s="60"/>
      <c r="F87" s="60"/>
      <c r="G87" s="60" t="s">
        <v>31</v>
      </c>
      <c r="H87" s="60"/>
      <c r="I87" s="60"/>
      <c r="J87" s="60"/>
      <c r="K87" s="60" t="s">
        <v>31</v>
      </c>
      <c r="L87" s="60"/>
      <c r="M87" s="60"/>
      <c r="N87" s="60" t="s">
        <v>31</v>
      </c>
      <c r="O87" s="60"/>
      <c r="P87" s="60"/>
      <c r="Q87" s="60" t="s">
        <v>31</v>
      </c>
      <c r="R87" s="60"/>
      <c r="S87" s="60"/>
      <c r="T87" s="60" t="s">
        <v>31</v>
      </c>
      <c r="U87" s="60"/>
      <c r="V87" s="60"/>
      <c r="W87" s="60" t="s">
        <v>31</v>
      </c>
      <c r="X87" s="60"/>
      <c r="Y87" s="60"/>
      <c r="Z87" s="60" t="s">
        <v>31</v>
      </c>
      <c r="AA87" s="60"/>
      <c r="AB87" s="60"/>
      <c r="AC87" s="61">
        <f t="shared" si="42"/>
        <v>7</v>
      </c>
      <c r="AD87" s="61">
        <f t="shared" si="43"/>
        <v>0</v>
      </c>
      <c r="AE87" s="62">
        <f t="shared" si="44"/>
        <v>0</v>
      </c>
      <c r="AF87" s="62"/>
      <c r="AH87" s="44"/>
      <c r="AI87" s="44"/>
      <c r="AJ87" s="44"/>
      <c r="AK87" s="44"/>
      <c r="AL87" s="44"/>
    </row>
    <row r="88" spans="2:38" ht="24" customHeight="1" x14ac:dyDescent="0.2">
      <c r="B88" s="78" t="s">
        <v>128</v>
      </c>
      <c r="C88" s="136"/>
      <c r="D88" s="79"/>
      <c r="E88" s="39"/>
      <c r="F88" s="40"/>
      <c r="G88" s="39"/>
      <c r="H88" s="40"/>
      <c r="I88" s="39"/>
      <c r="J88" s="40"/>
      <c r="K88" s="39"/>
      <c r="L88" s="40"/>
      <c r="M88" s="39"/>
      <c r="N88" s="40"/>
      <c r="O88" s="39"/>
      <c r="P88" s="40"/>
      <c r="Q88" s="39"/>
      <c r="R88" s="40"/>
      <c r="S88" s="39"/>
      <c r="T88" s="40"/>
      <c r="U88" s="39"/>
      <c r="V88" s="40"/>
      <c r="W88" s="39"/>
      <c r="X88" s="40"/>
      <c r="Y88" s="39"/>
      <c r="Z88" s="40"/>
      <c r="AA88" s="39"/>
      <c r="AB88" s="40"/>
      <c r="AC88" s="71"/>
      <c r="AD88" s="71"/>
      <c r="AE88" s="71"/>
      <c r="AF88" s="71"/>
      <c r="AG88" s="71" t="s">
        <v>46</v>
      </c>
      <c r="AH88" s="72" t="s">
        <v>47</v>
      </c>
      <c r="AI88" s="73" t="s">
        <v>48</v>
      </c>
      <c r="AJ88" s="73" t="s">
        <v>49</v>
      </c>
      <c r="AK88" s="73" t="s">
        <v>50</v>
      </c>
      <c r="AL88" s="73" t="s">
        <v>51</v>
      </c>
    </row>
    <row r="89" spans="2:38" ht="18" customHeight="1" x14ac:dyDescent="0.25">
      <c r="B89" s="99" t="s">
        <v>187</v>
      </c>
      <c r="C89" s="100" t="s">
        <v>129</v>
      </c>
      <c r="D89" s="100" t="s">
        <v>70</v>
      </c>
      <c r="E89" s="60"/>
      <c r="F89" s="101"/>
      <c r="G89" s="60" t="s">
        <v>31</v>
      </c>
      <c r="H89" s="101"/>
      <c r="I89" s="60"/>
      <c r="J89" s="101"/>
      <c r="K89" s="60"/>
      <c r="L89" s="101"/>
      <c r="M89" s="60"/>
      <c r="N89" s="101"/>
      <c r="O89" s="60"/>
      <c r="P89" s="101"/>
      <c r="Q89" s="60"/>
      <c r="R89" s="101"/>
      <c r="S89" s="60"/>
      <c r="T89" s="101"/>
      <c r="U89" s="60"/>
      <c r="V89" s="101"/>
      <c r="W89" s="60"/>
      <c r="X89" s="101"/>
      <c r="Y89" s="60"/>
      <c r="Z89" s="101"/>
      <c r="AA89" s="60"/>
      <c r="AB89" s="101"/>
      <c r="AC89" s="102"/>
      <c r="AD89" s="102"/>
      <c r="AE89" s="103"/>
      <c r="AF89" s="102"/>
      <c r="AG89" s="104"/>
      <c r="AH89" s="104"/>
      <c r="AI89" s="105"/>
      <c r="AJ89" s="106"/>
      <c r="AK89" s="106"/>
      <c r="AL89" s="105"/>
    </row>
    <row r="90" spans="2:38" ht="18" customHeight="1" x14ac:dyDescent="0.25">
      <c r="B90" s="99" t="s">
        <v>188</v>
      </c>
      <c r="C90" s="100" t="s">
        <v>129</v>
      </c>
      <c r="D90" s="100" t="s">
        <v>70</v>
      </c>
      <c r="E90" s="60"/>
      <c r="F90" s="101"/>
      <c r="G90" s="60"/>
      <c r="H90" s="101"/>
      <c r="I90" s="60" t="s">
        <v>31</v>
      </c>
      <c r="J90" s="101"/>
      <c r="K90" s="60" t="s">
        <v>31</v>
      </c>
      <c r="L90" s="101"/>
      <c r="M90" s="60" t="s">
        <v>31</v>
      </c>
      <c r="N90" s="101"/>
      <c r="O90" s="60" t="s">
        <v>31</v>
      </c>
      <c r="P90" s="101"/>
      <c r="Q90" s="60" t="s">
        <v>31</v>
      </c>
      <c r="R90" s="101"/>
      <c r="S90" s="60" t="s">
        <v>31</v>
      </c>
      <c r="T90" s="101"/>
      <c r="U90" s="60" t="s">
        <v>31</v>
      </c>
      <c r="V90" s="101"/>
      <c r="W90" s="60" t="s">
        <v>31</v>
      </c>
      <c r="X90" s="101"/>
      <c r="Y90" s="60" t="s">
        <v>31</v>
      </c>
      <c r="Z90" s="101"/>
      <c r="AA90" s="60"/>
      <c r="AB90" s="101"/>
      <c r="AC90" s="102" t="e">
        <f>+E90+G90+I90+K90+M90+O90+Q90+S90+U90+W90+Y90+AA90</f>
        <v>#VALUE!</v>
      </c>
      <c r="AD90" s="102">
        <f>+F90+H90+J90+L90+N90+P90+R90+T90+V90+X90+Z90+AB90</f>
        <v>0</v>
      </c>
      <c r="AE90" s="103">
        <f>IFERROR(AD90/AC90,)</f>
        <v>0</v>
      </c>
      <c r="AF90" s="102"/>
      <c r="AG90" s="104" t="e">
        <f>E90+G90+I90+K90+M90+O90</f>
        <v>#VALUE!</v>
      </c>
      <c r="AH90" s="104">
        <f>F90+H90+J90+L90+N90+P90</f>
        <v>0</v>
      </c>
      <c r="AI90" s="105">
        <f>IFERROR(AH90/AG90,0)</f>
        <v>0</v>
      </c>
      <c r="AJ90" s="106" t="e">
        <f>Q90+S90+U90+W90+Y90+AA90</f>
        <v>#VALUE!</v>
      </c>
      <c r="AK90" s="106">
        <f>R90+T90+V90+X90+Z90+AB90</f>
        <v>0</v>
      </c>
      <c r="AL90" s="105">
        <f>IFERROR(AK90/AJ90,0)</f>
        <v>0</v>
      </c>
    </row>
    <row r="91" spans="2:38" ht="15" customHeight="1" x14ac:dyDescent="0.2">
      <c r="B91" s="78" t="s">
        <v>130</v>
      </c>
      <c r="C91" s="136"/>
      <c r="D91" s="79"/>
      <c r="E91" s="43"/>
      <c r="F91" s="86"/>
      <c r="G91" s="43"/>
      <c r="H91" s="86"/>
      <c r="I91" s="43"/>
      <c r="J91" s="86"/>
      <c r="K91" s="43"/>
      <c r="L91" s="86"/>
      <c r="M91" s="43"/>
      <c r="N91" s="86"/>
      <c r="O91" s="43"/>
      <c r="P91" s="86"/>
      <c r="Q91" s="43"/>
      <c r="R91" s="86"/>
      <c r="S91" s="43"/>
      <c r="T91" s="86"/>
      <c r="U91" s="43"/>
      <c r="V91" s="86"/>
      <c r="W91" s="43"/>
      <c r="X91" s="86"/>
      <c r="Y91" s="43"/>
      <c r="Z91" s="86"/>
      <c r="AA91" s="43"/>
      <c r="AB91" s="86"/>
      <c r="AC91" s="80"/>
      <c r="AD91" s="80"/>
      <c r="AE91" s="71"/>
      <c r="AF91" s="71"/>
      <c r="AG91" s="71" t="s">
        <v>46</v>
      </c>
      <c r="AH91" s="72" t="s">
        <v>47</v>
      </c>
      <c r="AI91" s="73" t="s">
        <v>48</v>
      </c>
      <c r="AJ91" s="73" t="s">
        <v>49</v>
      </c>
      <c r="AK91" s="73" t="s">
        <v>50</v>
      </c>
      <c r="AL91" s="73" t="s">
        <v>51</v>
      </c>
    </row>
    <row r="92" spans="2:38" ht="33.75" customHeight="1" x14ac:dyDescent="0.2">
      <c r="B92" s="99" t="s">
        <v>131</v>
      </c>
      <c r="C92" s="107" t="s">
        <v>129</v>
      </c>
      <c r="D92" s="107" t="s">
        <v>70</v>
      </c>
      <c r="E92" s="60"/>
      <c r="F92" s="69"/>
      <c r="G92" s="60"/>
      <c r="H92" s="69"/>
      <c r="I92" s="60"/>
      <c r="J92" s="69"/>
      <c r="K92" s="60"/>
      <c r="L92" s="69"/>
      <c r="M92" s="60"/>
      <c r="N92" s="69"/>
      <c r="O92" s="60"/>
      <c r="P92" s="69"/>
      <c r="Q92" s="60"/>
      <c r="R92" s="69"/>
      <c r="S92" s="60"/>
      <c r="T92" s="69"/>
      <c r="U92" s="60"/>
      <c r="V92" s="69"/>
      <c r="W92" s="60"/>
      <c r="X92" s="69"/>
      <c r="Y92" s="60"/>
      <c r="Z92" s="69"/>
      <c r="AA92" s="60"/>
      <c r="AB92" s="69"/>
      <c r="AC92" s="61">
        <f>+E92+G92+I92+K92+M92+O92+Q92+S92+U92+W92+Y92+AA92</f>
        <v>0</v>
      </c>
      <c r="AD92" s="61">
        <f>+F92+H92+J92+L92+N92+P92+R92+T92+V92+X92+Z92+AB92</f>
        <v>0</v>
      </c>
      <c r="AE92" s="103">
        <f>IFERROR(AD92/AC92,)</f>
        <v>0</v>
      </c>
      <c r="AF92" s="62"/>
      <c r="AG92" s="104">
        <f>E92+G92+I92+K92+M92+O92</f>
        <v>0</v>
      </c>
      <c r="AH92" s="104">
        <f>F92+H92+J92+L92+N92+P92</f>
        <v>0</v>
      </c>
      <c r="AI92" s="105">
        <f>IFERROR(AH92/AG92,0)</f>
        <v>0</v>
      </c>
      <c r="AJ92" s="106">
        <f>Q92+S92+U92+W92+Y92+AA92</f>
        <v>0</v>
      </c>
      <c r="AK92" s="106">
        <f>R92+T92+V92+X92+Z92+AB92</f>
        <v>0</v>
      </c>
      <c r="AL92" s="105">
        <f>IFERROR(AK92/AJ92,0)</f>
        <v>0</v>
      </c>
    </row>
    <row r="93" spans="2:38" ht="21" customHeight="1" x14ac:dyDescent="0.3">
      <c r="B93" s="63" t="s">
        <v>132</v>
      </c>
      <c r="C93" s="135"/>
      <c r="D93" s="64"/>
      <c r="E93" s="65"/>
      <c r="F93" s="65"/>
      <c r="G93" s="65"/>
      <c r="H93" s="65"/>
      <c r="I93" s="65"/>
      <c r="J93" s="65"/>
      <c r="K93" s="65"/>
      <c r="L93" s="65"/>
      <c r="M93" s="65"/>
      <c r="N93" s="65"/>
      <c r="O93" s="65"/>
      <c r="P93" s="65"/>
      <c r="Q93" s="65"/>
      <c r="R93" s="65"/>
      <c r="S93" s="65"/>
      <c r="T93" s="65"/>
      <c r="U93" s="65"/>
      <c r="V93" s="65"/>
      <c r="W93" s="65"/>
      <c r="X93" s="65"/>
      <c r="Y93" s="65"/>
      <c r="Z93" s="65"/>
      <c r="AA93" s="65"/>
      <c r="AB93" s="65"/>
      <c r="AC93" s="66"/>
      <c r="AD93" s="66"/>
      <c r="AE93" s="67"/>
      <c r="AF93" s="67"/>
    </row>
    <row r="94" spans="2:38" ht="45" customHeight="1" x14ac:dyDescent="0.2">
      <c r="B94" s="58" t="s">
        <v>189</v>
      </c>
      <c r="C94" s="68" t="s">
        <v>109</v>
      </c>
      <c r="D94" s="59" t="s">
        <v>86</v>
      </c>
      <c r="E94" s="60"/>
      <c r="F94" s="60"/>
      <c r="G94" s="60"/>
      <c r="H94" s="60"/>
      <c r="I94" s="60"/>
      <c r="J94" s="60"/>
      <c r="K94" s="60"/>
      <c r="L94" s="60"/>
      <c r="M94" s="60"/>
      <c r="N94" s="60"/>
      <c r="O94" s="60"/>
      <c r="P94" s="60"/>
      <c r="Q94" s="60"/>
      <c r="R94" s="60"/>
      <c r="S94" s="60"/>
      <c r="T94" s="60"/>
      <c r="U94" s="60"/>
      <c r="V94" s="60"/>
      <c r="W94" s="60"/>
      <c r="X94" s="60"/>
      <c r="Y94" s="60"/>
      <c r="Z94" s="60"/>
      <c r="AA94" s="60" t="s">
        <v>31</v>
      </c>
      <c r="AB94" s="60"/>
      <c r="AC94" s="61">
        <f t="shared" ref="AC94:AC99" si="45">COUNTIF(E94:AB94,"P")</f>
        <v>1</v>
      </c>
      <c r="AD94" s="61">
        <f t="shared" ref="AD94:AD99" si="46">COUNTIF(E94:AB94,"E")</f>
        <v>0</v>
      </c>
      <c r="AE94" s="62">
        <f t="shared" ref="AE94:AE99" si="47">+AD94/AC94</f>
        <v>0</v>
      </c>
      <c r="AF94" s="62"/>
    </row>
    <row r="95" spans="2:38" ht="27.75" customHeight="1" x14ac:dyDescent="0.2">
      <c r="B95" s="58" t="s">
        <v>133</v>
      </c>
      <c r="C95" s="68" t="s">
        <v>109</v>
      </c>
      <c r="D95" s="59" t="s">
        <v>86</v>
      </c>
      <c r="E95" s="60"/>
      <c r="F95" s="60"/>
      <c r="G95" s="60"/>
      <c r="H95" s="60"/>
      <c r="I95" s="60"/>
      <c r="J95" s="60"/>
      <c r="K95" s="60"/>
      <c r="L95" s="60"/>
      <c r="M95" s="60"/>
      <c r="N95" s="60"/>
      <c r="O95" s="60"/>
      <c r="P95" s="60"/>
      <c r="Q95" s="60"/>
      <c r="R95" s="60"/>
      <c r="S95" s="60"/>
      <c r="T95" s="60"/>
      <c r="U95" s="60"/>
      <c r="V95" s="60"/>
      <c r="W95" s="60"/>
      <c r="X95" s="60"/>
      <c r="Y95" s="60"/>
      <c r="Z95" s="60"/>
      <c r="AA95" s="60" t="s">
        <v>31</v>
      </c>
      <c r="AB95" s="60"/>
      <c r="AC95" s="61">
        <f t="shared" si="45"/>
        <v>1</v>
      </c>
      <c r="AD95" s="61">
        <f t="shared" si="46"/>
        <v>0</v>
      </c>
      <c r="AE95" s="62">
        <f t="shared" si="47"/>
        <v>0</v>
      </c>
      <c r="AF95" s="62"/>
    </row>
    <row r="96" spans="2:38" ht="27.75" customHeight="1" x14ac:dyDescent="0.2">
      <c r="B96" s="58" t="s">
        <v>134</v>
      </c>
      <c r="C96" s="68" t="s">
        <v>135</v>
      </c>
      <c r="D96" s="59" t="s">
        <v>136</v>
      </c>
      <c r="E96" s="60"/>
      <c r="F96" s="60"/>
      <c r="G96" s="60"/>
      <c r="H96" s="60"/>
      <c r="I96" s="60"/>
      <c r="J96" s="60"/>
      <c r="K96" s="60"/>
      <c r="L96" s="60"/>
      <c r="M96" s="60"/>
      <c r="N96" s="60"/>
      <c r="O96" s="60"/>
      <c r="P96" s="60"/>
      <c r="Q96" s="60"/>
      <c r="R96" s="60"/>
      <c r="S96" s="60"/>
      <c r="T96" s="60"/>
      <c r="U96" s="60"/>
      <c r="V96" s="60"/>
      <c r="W96" s="60"/>
      <c r="X96" s="60"/>
      <c r="Y96" s="60"/>
      <c r="Z96" s="60"/>
      <c r="AA96" s="60" t="s">
        <v>31</v>
      </c>
      <c r="AB96" s="60"/>
      <c r="AC96" s="61">
        <f t="shared" si="45"/>
        <v>1</v>
      </c>
      <c r="AD96" s="61">
        <f t="shared" si="46"/>
        <v>0</v>
      </c>
      <c r="AE96" s="62">
        <f t="shared" si="47"/>
        <v>0</v>
      </c>
      <c r="AF96" s="62"/>
    </row>
    <row r="97" spans="2:38" ht="31.5" customHeight="1" x14ac:dyDescent="0.2">
      <c r="B97" s="58" t="s">
        <v>137</v>
      </c>
      <c r="C97" s="68" t="s">
        <v>135</v>
      </c>
      <c r="D97" s="59" t="s">
        <v>138</v>
      </c>
      <c r="E97" s="60"/>
      <c r="F97" s="60"/>
      <c r="G97" s="60"/>
      <c r="H97" s="60"/>
      <c r="I97" s="60"/>
      <c r="J97" s="60"/>
      <c r="K97" s="60"/>
      <c r="L97" s="60"/>
      <c r="M97" s="60"/>
      <c r="N97" s="60"/>
      <c r="O97" s="60"/>
      <c r="P97" s="60"/>
      <c r="Q97" s="60"/>
      <c r="R97" s="60"/>
      <c r="S97" s="60"/>
      <c r="T97" s="60"/>
      <c r="U97" s="60"/>
      <c r="V97" s="60"/>
      <c r="W97" s="60"/>
      <c r="X97" s="60"/>
      <c r="Y97" s="60"/>
      <c r="Z97" s="60"/>
      <c r="AA97" s="60" t="s">
        <v>31</v>
      </c>
      <c r="AB97" s="60"/>
      <c r="AC97" s="61">
        <f t="shared" si="45"/>
        <v>1</v>
      </c>
      <c r="AD97" s="61">
        <f t="shared" si="46"/>
        <v>0</v>
      </c>
      <c r="AE97" s="62">
        <f t="shared" si="47"/>
        <v>0</v>
      </c>
      <c r="AF97" s="62"/>
    </row>
    <row r="98" spans="2:38" ht="45" customHeight="1" x14ac:dyDescent="0.2">
      <c r="B98" s="108" t="s">
        <v>139</v>
      </c>
      <c r="C98" s="68" t="s">
        <v>140</v>
      </c>
      <c r="D98" s="68" t="s">
        <v>141</v>
      </c>
      <c r="E98" s="60"/>
      <c r="F98" s="60"/>
      <c r="G98" s="60"/>
      <c r="H98" s="60"/>
      <c r="I98" s="60"/>
      <c r="J98" s="60"/>
      <c r="K98" s="60"/>
      <c r="L98" s="60"/>
      <c r="M98" s="60"/>
      <c r="N98" s="60"/>
      <c r="O98" s="60"/>
      <c r="P98" s="60"/>
      <c r="Q98" s="60"/>
      <c r="R98" s="60"/>
      <c r="S98" s="60"/>
      <c r="T98" s="60"/>
      <c r="U98" s="60"/>
      <c r="V98" s="60"/>
      <c r="W98" s="60"/>
      <c r="X98" s="60"/>
      <c r="Y98" s="60"/>
      <c r="Z98" s="60"/>
      <c r="AA98" s="60" t="s">
        <v>31</v>
      </c>
      <c r="AB98" s="60"/>
      <c r="AC98" s="61">
        <f t="shared" si="45"/>
        <v>1</v>
      </c>
      <c r="AD98" s="61">
        <f t="shared" si="46"/>
        <v>0</v>
      </c>
      <c r="AE98" s="62">
        <f t="shared" si="47"/>
        <v>0</v>
      </c>
      <c r="AF98" s="62"/>
    </row>
    <row r="99" spans="2:38" ht="43.5" customHeight="1" x14ac:dyDescent="0.2">
      <c r="B99" s="108" t="s">
        <v>142</v>
      </c>
      <c r="C99" s="68" t="s">
        <v>140</v>
      </c>
      <c r="D99" s="68" t="s">
        <v>141</v>
      </c>
      <c r="E99" s="60"/>
      <c r="F99" s="60"/>
      <c r="G99" s="60"/>
      <c r="H99" s="60"/>
      <c r="I99" s="60"/>
      <c r="J99" s="60"/>
      <c r="K99" s="60"/>
      <c r="L99" s="60"/>
      <c r="M99" s="60"/>
      <c r="N99" s="60"/>
      <c r="O99" s="60"/>
      <c r="P99" s="60"/>
      <c r="Q99" s="60"/>
      <c r="R99" s="60"/>
      <c r="S99" s="60"/>
      <c r="T99" s="60"/>
      <c r="U99" s="60"/>
      <c r="V99" s="60"/>
      <c r="W99" s="60"/>
      <c r="X99" s="60"/>
      <c r="Y99" s="60"/>
      <c r="Z99" s="60"/>
      <c r="AA99" s="60" t="s">
        <v>31</v>
      </c>
      <c r="AB99" s="60"/>
      <c r="AC99" s="61">
        <f t="shared" si="45"/>
        <v>1</v>
      </c>
      <c r="AD99" s="61">
        <f t="shared" si="46"/>
        <v>0</v>
      </c>
      <c r="AE99" s="62">
        <f t="shared" si="47"/>
        <v>0</v>
      </c>
      <c r="AF99" s="62"/>
    </row>
    <row r="100" spans="2:38" ht="18" customHeight="1" x14ac:dyDescent="0.3">
      <c r="B100" s="109" t="s">
        <v>143</v>
      </c>
      <c r="C100" s="65"/>
      <c r="D100" s="65"/>
      <c r="E100" s="65"/>
      <c r="F100" s="65"/>
      <c r="G100" s="65"/>
      <c r="H100" s="65"/>
      <c r="I100" s="65"/>
      <c r="J100" s="65"/>
      <c r="K100" s="65"/>
      <c r="L100" s="65"/>
      <c r="M100" s="65"/>
      <c r="N100" s="65"/>
      <c r="O100" s="65"/>
      <c r="P100" s="65"/>
      <c r="Q100" s="66"/>
      <c r="R100" s="66"/>
      <c r="S100" s="67"/>
      <c r="T100" s="67"/>
      <c r="U100" s="67"/>
      <c r="V100" s="67"/>
      <c r="W100" s="67"/>
      <c r="X100" s="67"/>
      <c r="Y100" s="67"/>
      <c r="Z100" s="67"/>
      <c r="AA100" s="67"/>
      <c r="AB100" s="67"/>
      <c r="AC100" s="67"/>
      <c r="AD100" s="67"/>
      <c r="AE100" s="67"/>
      <c r="AF100" s="67"/>
      <c r="AH100" s="29"/>
      <c r="AI100" s="29"/>
      <c r="AJ100" s="110"/>
      <c r="AK100" s="110"/>
      <c r="AL100" s="110"/>
    </row>
    <row r="101" spans="2:38" ht="42.75" customHeight="1" x14ac:dyDescent="0.2">
      <c r="B101" s="108" t="s">
        <v>144</v>
      </c>
      <c r="C101" s="68" t="s">
        <v>70</v>
      </c>
      <c r="D101" s="59" t="s">
        <v>145</v>
      </c>
      <c r="E101" s="60"/>
      <c r="F101" s="60"/>
      <c r="G101" s="60" t="s">
        <v>31</v>
      </c>
      <c r="H101" s="60"/>
      <c r="I101" s="60" t="s">
        <v>31</v>
      </c>
      <c r="J101" s="60"/>
      <c r="K101" s="60" t="s">
        <v>31</v>
      </c>
      <c r="L101" s="60"/>
      <c r="M101" s="60" t="s">
        <v>31</v>
      </c>
      <c r="N101" s="60"/>
      <c r="O101" s="60" t="s">
        <v>31</v>
      </c>
      <c r="P101" s="60"/>
      <c r="Q101" s="60" t="s">
        <v>31</v>
      </c>
      <c r="R101" s="60"/>
      <c r="S101" s="60" t="s">
        <v>31</v>
      </c>
      <c r="T101" s="60"/>
      <c r="U101" s="60" t="s">
        <v>31</v>
      </c>
      <c r="V101" s="60"/>
      <c r="W101" s="60" t="s">
        <v>31</v>
      </c>
      <c r="X101" s="60"/>
      <c r="Y101" s="60" t="s">
        <v>31</v>
      </c>
      <c r="Z101" s="60"/>
      <c r="AA101" s="60" t="s">
        <v>31</v>
      </c>
      <c r="AB101" s="60"/>
      <c r="AC101" s="61">
        <f t="shared" ref="AC101" si="48">COUNTIF(E101:AB101,"P")</f>
        <v>11</v>
      </c>
      <c r="AD101" s="61">
        <f t="shared" ref="AD101" si="49">COUNTIF(E101:AB101,"E")</f>
        <v>0</v>
      </c>
      <c r="AE101" s="62">
        <f t="shared" ref="AE101:AE102" si="50">+AD101/AC101</f>
        <v>0</v>
      </c>
      <c r="AF101" s="62"/>
      <c r="AH101" s="44"/>
      <c r="AI101" s="44"/>
      <c r="AJ101" s="44"/>
      <c r="AK101" s="44"/>
      <c r="AL101" s="44"/>
    </row>
    <row r="102" spans="2:38" ht="31.5" customHeight="1" x14ac:dyDescent="0.2">
      <c r="B102" s="111"/>
      <c r="C102" s="111"/>
      <c r="D102" s="111"/>
      <c r="E102" s="24"/>
      <c r="F102" s="24"/>
      <c r="G102" s="24"/>
      <c r="H102" s="24"/>
      <c r="I102" s="24"/>
      <c r="J102" s="24"/>
      <c r="K102" s="24"/>
      <c r="L102" s="24"/>
      <c r="M102" s="24"/>
      <c r="N102" s="24"/>
      <c r="O102" s="24"/>
      <c r="P102" s="24"/>
      <c r="Q102" s="24"/>
      <c r="R102" s="24"/>
      <c r="S102" s="24"/>
      <c r="T102" s="24"/>
      <c r="U102" s="24"/>
      <c r="V102" s="24"/>
      <c r="W102" s="24"/>
      <c r="X102" s="24"/>
      <c r="Y102" s="24"/>
      <c r="Z102" s="24"/>
      <c r="AA102" s="24"/>
      <c r="AB102" s="24"/>
      <c r="AC102" s="112" t="e">
        <f>SUM(AC12:AC101)</f>
        <v>#VALUE!</v>
      </c>
      <c r="AD102" s="112">
        <f>SUM(AD12:AD101)</f>
        <v>0</v>
      </c>
      <c r="AE102" s="113" t="e">
        <f t="shared" si="50"/>
        <v>#VALUE!</v>
      </c>
      <c r="AF102" s="114"/>
      <c r="AH102" s="44"/>
      <c r="AI102" s="44"/>
      <c r="AJ102" s="44"/>
      <c r="AK102" s="44"/>
      <c r="AL102" s="44"/>
    </row>
    <row r="103" spans="2:38" ht="38.25" customHeight="1" x14ac:dyDescent="0.2">
      <c r="B103" s="21"/>
      <c r="C103" s="111"/>
      <c r="D103" s="21"/>
      <c r="E103" s="21"/>
      <c r="F103" s="21"/>
      <c r="G103" s="21"/>
      <c r="H103" s="21"/>
      <c r="I103" s="21"/>
      <c r="J103" s="21"/>
      <c r="K103" s="21"/>
      <c r="L103" s="21"/>
      <c r="M103" s="21"/>
      <c r="N103" s="21"/>
      <c r="O103" s="21"/>
      <c r="P103" s="21"/>
      <c r="Q103" s="21"/>
      <c r="R103" s="29"/>
      <c r="S103" s="29"/>
      <c r="T103" s="21"/>
      <c r="U103" s="21"/>
      <c r="V103" s="21"/>
      <c r="W103" s="21"/>
      <c r="X103" s="21"/>
      <c r="Y103" s="21"/>
      <c r="Z103" s="21"/>
      <c r="AA103" s="21"/>
      <c r="AB103" s="21"/>
      <c r="AC103" s="29"/>
      <c r="AD103" s="29"/>
      <c r="AE103" s="29"/>
      <c r="AF103" s="29"/>
      <c r="AG103" s="44"/>
      <c r="AH103" s="44"/>
      <c r="AI103" s="44"/>
      <c r="AJ103" s="44"/>
      <c r="AK103" s="44"/>
      <c r="AL103" s="44"/>
    </row>
    <row r="104" spans="2:38" ht="30" x14ac:dyDescent="0.3">
      <c r="B104" s="115" t="s">
        <v>146</v>
      </c>
      <c r="C104" s="116"/>
      <c r="D104" s="117" t="s">
        <v>147</v>
      </c>
      <c r="E104" s="118" t="s">
        <v>12</v>
      </c>
      <c r="F104" s="118" t="s">
        <v>13</v>
      </c>
      <c r="G104" s="118" t="s">
        <v>148</v>
      </c>
      <c r="H104" s="118" t="s">
        <v>149</v>
      </c>
      <c r="I104" s="118" t="s">
        <v>150</v>
      </c>
      <c r="J104" s="118" t="s">
        <v>151</v>
      </c>
      <c r="K104" s="118" t="s">
        <v>152</v>
      </c>
      <c r="L104" s="118" t="s">
        <v>153</v>
      </c>
      <c r="M104" s="118" t="s">
        <v>154</v>
      </c>
      <c r="N104" s="118" t="s">
        <v>21</v>
      </c>
      <c r="O104" s="118" t="s">
        <v>22</v>
      </c>
      <c r="P104" s="118" t="s">
        <v>23</v>
      </c>
      <c r="Q104" s="119" t="s">
        <v>155</v>
      </c>
      <c r="R104" s="29"/>
      <c r="S104" s="29"/>
      <c r="T104" s="21"/>
      <c r="U104" s="21"/>
      <c r="V104" s="21"/>
      <c r="W104" s="21"/>
      <c r="X104" s="21"/>
      <c r="Y104" s="21"/>
      <c r="Z104" s="21"/>
      <c r="AA104" s="21"/>
      <c r="AB104" s="21"/>
      <c r="AC104" s="34"/>
      <c r="AD104" s="34"/>
      <c r="AE104" s="28"/>
      <c r="AF104" s="29"/>
      <c r="AG104" s="44"/>
      <c r="AH104" s="44"/>
      <c r="AI104" s="44"/>
      <c r="AJ104" s="44"/>
      <c r="AK104" s="44"/>
      <c r="AL104" s="44"/>
    </row>
    <row r="105" spans="2:38" ht="28.5" customHeight="1" x14ac:dyDescent="0.3">
      <c r="B105" s="120" t="s">
        <v>156</v>
      </c>
      <c r="C105" s="121" t="e">
        <f>AC102</f>
        <v>#VALUE!</v>
      </c>
      <c r="D105" s="122" t="s">
        <v>156</v>
      </c>
      <c r="E105" s="123">
        <f>COUNTIF(E13:E101,"P")</f>
        <v>9</v>
      </c>
      <c r="F105" s="123">
        <f t="shared" ref="F105:O105" si="51">COUNTIF(F13:F101,"P")</f>
        <v>0</v>
      </c>
      <c r="G105" s="123">
        <f t="shared" si="51"/>
        <v>19</v>
      </c>
      <c r="H105" s="123">
        <f t="shared" si="51"/>
        <v>0</v>
      </c>
      <c r="I105" s="123">
        <f t="shared" si="51"/>
        <v>16</v>
      </c>
      <c r="J105" s="123">
        <f t="shared" si="51"/>
        <v>1</v>
      </c>
      <c r="K105" s="123">
        <f t="shared" si="51"/>
        <v>18</v>
      </c>
      <c r="L105" s="123">
        <f t="shared" si="51"/>
        <v>0</v>
      </c>
      <c r="M105" s="123">
        <f t="shared" si="51"/>
        <v>18</v>
      </c>
      <c r="N105" s="123">
        <f t="shared" si="51"/>
        <v>1</v>
      </c>
      <c r="O105" s="123">
        <f t="shared" si="51"/>
        <v>14</v>
      </c>
      <c r="P105" s="123">
        <f>COUNTIF(P13:P101,"P")</f>
        <v>1</v>
      </c>
      <c r="Q105" s="124">
        <f>SUM(E105:P105)</f>
        <v>97</v>
      </c>
      <c r="R105" s="29"/>
      <c r="S105" s="29"/>
      <c r="T105" s="21"/>
      <c r="U105" s="21"/>
      <c r="V105" s="21"/>
      <c r="W105" s="21"/>
      <c r="X105" s="21"/>
      <c r="Y105" s="21"/>
      <c r="Z105" s="21"/>
      <c r="AA105" s="21"/>
      <c r="AB105" s="21"/>
      <c r="AC105" s="34"/>
      <c r="AD105" s="34"/>
      <c r="AE105" s="28"/>
      <c r="AF105" s="29"/>
      <c r="AG105" s="44"/>
      <c r="AH105" s="44"/>
      <c r="AI105" s="44"/>
      <c r="AJ105" s="44"/>
      <c r="AK105" s="44"/>
      <c r="AL105" s="44"/>
    </row>
    <row r="106" spans="2:38" ht="18" customHeight="1" x14ac:dyDescent="0.3">
      <c r="B106" s="65" t="s">
        <v>157</v>
      </c>
      <c r="C106" s="60">
        <f>AD102</f>
        <v>0</v>
      </c>
      <c r="D106" s="122" t="s">
        <v>157</v>
      </c>
      <c r="E106" s="125">
        <f>COUNTIF(F13:F101,"E")+F90</f>
        <v>0</v>
      </c>
      <c r="F106" s="126">
        <f>COUNTIF(H13:H101,"E")+H90</f>
        <v>0</v>
      </c>
      <c r="G106" s="126">
        <f>COUNTIF(J13:J101,"E")+J90</f>
        <v>0</v>
      </c>
      <c r="H106" s="126">
        <f>COUNTIF(L13:L101,"E")+L90</f>
        <v>0</v>
      </c>
      <c r="I106" s="126">
        <f>COUNTIF(N13:N101,"E")+N90</f>
        <v>0</v>
      </c>
      <c r="J106" s="126">
        <f>COUNTIF(P13:P101,"E")+P90</f>
        <v>0</v>
      </c>
      <c r="K106" s="126">
        <f>COUNTIF(R13:R101,"E")+R90</f>
        <v>0</v>
      </c>
      <c r="L106" s="126">
        <f>COUNTIF(T13:T101,"E")+T90</f>
        <v>0</v>
      </c>
      <c r="M106" s="126">
        <f>COUNTIF(V13:V101,"E")+V90</f>
        <v>0</v>
      </c>
      <c r="N106" s="126">
        <f>COUNTIF(X13:X101,"E")+X90</f>
        <v>0</v>
      </c>
      <c r="O106" s="126">
        <f>COUNTIF(Z13:Z101,"E")+Z90</f>
        <v>0</v>
      </c>
      <c r="P106" s="126">
        <f>COUNTIF(AB13:AB101,"E")+AB90</f>
        <v>0</v>
      </c>
      <c r="Q106" s="126">
        <f t="shared" ref="Q106" si="52">SUM(E106:P106)</f>
        <v>0</v>
      </c>
      <c r="R106" s="29"/>
      <c r="S106" s="29"/>
      <c r="T106" s="21"/>
      <c r="U106" s="21"/>
      <c r="V106" s="21"/>
      <c r="W106" s="21"/>
      <c r="X106" s="21"/>
      <c r="Y106" s="21"/>
      <c r="Z106" s="21"/>
      <c r="AA106" s="21"/>
      <c r="AB106" s="21"/>
      <c r="AC106" s="34"/>
      <c r="AD106" s="34"/>
      <c r="AE106" s="28"/>
      <c r="AF106" s="29"/>
      <c r="AG106" s="44"/>
      <c r="AH106" s="44"/>
      <c r="AI106" s="44"/>
      <c r="AJ106" s="44"/>
      <c r="AK106" s="44"/>
      <c r="AL106" s="44"/>
    </row>
    <row r="107" spans="2:38" ht="30" x14ac:dyDescent="0.3">
      <c r="B107" s="65" t="s">
        <v>158</v>
      </c>
      <c r="C107" s="127" t="e">
        <f>+C106/C105</f>
        <v>#VALUE!</v>
      </c>
      <c r="D107" s="119" t="s">
        <v>159</v>
      </c>
      <c r="E107" s="128">
        <f t="shared" ref="E107:Q107" si="53">IFERROR(E106/E105,0)</f>
        <v>0</v>
      </c>
      <c r="F107" s="128">
        <f t="shared" si="53"/>
        <v>0</v>
      </c>
      <c r="G107" s="128">
        <f t="shared" si="53"/>
        <v>0</v>
      </c>
      <c r="H107" s="128">
        <f t="shared" si="53"/>
        <v>0</v>
      </c>
      <c r="I107" s="128">
        <f t="shared" si="53"/>
        <v>0</v>
      </c>
      <c r="J107" s="128">
        <f t="shared" si="53"/>
        <v>0</v>
      </c>
      <c r="K107" s="128">
        <f t="shared" si="53"/>
        <v>0</v>
      </c>
      <c r="L107" s="128">
        <f t="shared" si="53"/>
        <v>0</v>
      </c>
      <c r="M107" s="128">
        <f t="shared" si="53"/>
        <v>0</v>
      </c>
      <c r="N107" s="128">
        <f t="shared" si="53"/>
        <v>0</v>
      </c>
      <c r="O107" s="128">
        <f t="shared" si="53"/>
        <v>0</v>
      </c>
      <c r="P107" s="128">
        <f t="shared" si="53"/>
        <v>0</v>
      </c>
      <c r="Q107" s="128">
        <f t="shared" si="53"/>
        <v>0</v>
      </c>
      <c r="R107" s="21"/>
      <c r="S107" s="129"/>
      <c r="T107" s="21"/>
      <c r="U107" s="21"/>
      <c r="V107" s="21"/>
      <c r="W107" s="21"/>
      <c r="X107" s="21"/>
      <c r="Y107" s="21"/>
      <c r="Z107" s="21"/>
      <c r="AA107" s="21"/>
      <c r="AB107" s="21"/>
      <c r="AC107" s="34"/>
      <c r="AD107" s="34"/>
      <c r="AE107" s="28"/>
      <c r="AF107" s="29"/>
      <c r="AG107" s="44"/>
      <c r="AH107" s="44"/>
      <c r="AI107" s="44"/>
      <c r="AJ107" s="44"/>
      <c r="AK107" s="44"/>
      <c r="AL107" s="44"/>
    </row>
    <row r="108" spans="2:38" ht="18" customHeight="1" x14ac:dyDescent="0.3">
      <c r="D108" s="21"/>
      <c r="E108" s="21"/>
      <c r="F108" s="21"/>
      <c r="G108" s="21"/>
      <c r="H108" s="21"/>
      <c r="I108" s="21"/>
      <c r="J108" s="21"/>
      <c r="K108" s="21"/>
      <c r="L108" s="21"/>
      <c r="M108" s="21"/>
      <c r="N108" s="21"/>
      <c r="O108" s="21"/>
      <c r="P108" s="21"/>
      <c r="Q108" s="21"/>
      <c r="R108" s="21"/>
      <c r="S108" s="21"/>
      <c r="T108" s="21"/>
      <c r="U108" s="21"/>
      <c r="V108" s="21"/>
      <c r="W108" s="21"/>
      <c r="X108" s="21"/>
      <c r="Y108" s="21"/>
      <c r="Z108" s="21"/>
      <c r="AA108" s="21"/>
      <c r="AB108" s="21"/>
      <c r="AC108" s="34"/>
      <c r="AD108" s="34"/>
      <c r="AE108" s="28"/>
      <c r="AF108" s="29"/>
      <c r="AG108" s="44"/>
      <c r="AH108" s="44"/>
      <c r="AI108" s="44"/>
      <c r="AJ108" s="44"/>
      <c r="AK108" s="44"/>
      <c r="AL108" s="44"/>
    </row>
    <row r="109" spans="2:38" ht="18" customHeight="1" x14ac:dyDescent="0.3">
      <c r="B109" s="65" t="s">
        <v>160</v>
      </c>
      <c r="C109" s="65" t="s">
        <v>161</v>
      </c>
      <c r="D109" s="65" t="s">
        <v>162</v>
      </c>
      <c r="E109" s="21"/>
      <c r="F109" s="130"/>
      <c r="G109" s="21"/>
      <c r="H109" s="21"/>
      <c r="I109" s="21"/>
      <c r="J109" s="130"/>
      <c r="K109" s="21"/>
      <c r="L109" s="21"/>
      <c r="M109" s="21"/>
      <c r="N109" s="21"/>
      <c r="O109" s="21"/>
      <c r="P109" s="21"/>
      <c r="Q109" s="21"/>
      <c r="R109" s="21"/>
      <c r="S109" s="21"/>
      <c r="T109" s="21"/>
      <c r="U109" s="21"/>
      <c r="V109" s="21"/>
      <c r="W109" s="21"/>
      <c r="X109" s="21"/>
      <c r="Y109" s="21"/>
      <c r="Z109" s="21"/>
      <c r="AA109" s="21"/>
      <c r="AB109" s="21"/>
      <c r="AC109" s="34"/>
      <c r="AD109" s="34"/>
      <c r="AE109" s="28"/>
      <c r="AF109" s="29"/>
      <c r="AG109" s="44"/>
      <c r="AH109" s="44"/>
      <c r="AI109" s="44"/>
      <c r="AJ109" s="44"/>
      <c r="AK109" s="44"/>
      <c r="AL109" s="44"/>
    </row>
    <row r="110" spans="2:38" ht="41.25" customHeight="1" x14ac:dyDescent="0.3">
      <c r="B110" s="65" t="s">
        <v>35</v>
      </c>
      <c r="C110" s="131" t="s">
        <v>163</v>
      </c>
      <c r="D110" s="126"/>
      <c r="E110" s="21"/>
      <c r="F110" s="21"/>
      <c r="G110" s="21"/>
      <c r="H110" s="21"/>
      <c r="I110" s="21"/>
      <c r="J110" s="21"/>
      <c r="K110" s="21"/>
      <c r="L110" s="21"/>
      <c r="M110" s="21"/>
      <c r="N110" s="21"/>
      <c r="O110" s="21"/>
      <c r="P110" s="21"/>
      <c r="Q110" s="21"/>
      <c r="R110" s="21"/>
      <c r="S110" s="21"/>
      <c r="T110" s="21"/>
      <c r="U110" s="21"/>
      <c r="V110" s="21"/>
      <c r="W110" s="21"/>
      <c r="X110" s="21"/>
      <c r="Y110" s="21"/>
      <c r="Z110" s="21"/>
      <c r="AA110" s="21"/>
      <c r="AB110" s="21"/>
      <c r="AC110" s="34"/>
      <c r="AD110" s="34"/>
      <c r="AE110" s="28"/>
      <c r="AF110" s="29"/>
      <c r="AG110" s="44"/>
      <c r="AH110" s="44"/>
      <c r="AI110" s="44"/>
      <c r="AJ110" s="44"/>
      <c r="AK110" s="44"/>
      <c r="AL110" s="44"/>
    </row>
    <row r="111" spans="2:38" ht="36.75" customHeight="1" x14ac:dyDescent="0.2">
      <c r="B111" s="65" t="s">
        <v>164</v>
      </c>
      <c r="C111" s="131" t="s">
        <v>165</v>
      </c>
      <c r="D111" s="57"/>
    </row>
    <row r="112" spans="2:38" ht="36.75" customHeight="1" x14ac:dyDescent="0.2">
      <c r="B112" s="24"/>
      <c r="C112" s="24"/>
    </row>
    <row r="113" spans="2:3" ht="18" customHeight="1" x14ac:dyDescent="0.2">
      <c r="B113" s="24"/>
      <c r="C113" s="24"/>
    </row>
    <row r="114" spans="2:3" ht="18" customHeight="1" x14ac:dyDescent="0.2">
      <c r="B114" s="24"/>
      <c r="C114" s="24"/>
    </row>
    <row r="115" spans="2:3" ht="18" customHeight="1" x14ac:dyDescent="0.2">
      <c r="B115" s="24"/>
      <c r="C115" s="24"/>
    </row>
    <row r="116" spans="2:3" ht="15" customHeight="1" x14ac:dyDescent="0.2">
      <c r="B116" s="24"/>
      <c r="C116" s="24"/>
    </row>
    <row r="117" spans="2:3" ht="15" customHeight="1" x14ac:dyDescent="0.2">
      <c r="B117" s="24"/>
      <c r="C117" s="24"/>
    </row>
    <row r="118" spans="2:3" ht="15" customHeight="1" x14ac:dyDescent="0.2">
      <c r="B118" s="24"/>
      <c r="C118" s="24"/>
    </row>
    <row r="119" spans="2:3" ht="15" customHeight="1" x14ac:dyDescent="0.2">
      <c r="B119" s="24"/>
      <c r="C119" s="24"/>
    </row>
    <row r="120" spans="2:3" ht="15" customHeight="1" x14ac:dyDescent="0.2">
      <c r="B120" s="24"/>
      <c r="C120" s="24"/>
    </row>
    <row r="121" spans="2:3" ht="15" customHeight="1" x14ac:dyDescent="0.2">
      <c r="B121" s="24"/>
      <c r="C121" s="24"/>
    </row>
    <row r="122" spans="2:3" ht="15" customHeight="1" x14ac:dyDescent="0.2">
      <c r="B122" s="24"/>
      <c r="C122" s="24"/>
    </row>
    <row r="123" spans="2:3" ht="15" customHeight="1" x14ac:dyDescent="0.2">
      <c r="B123" s="24"/>
      <c r="C123" s="24"/>
    </row>
    <row r="124" spans="2:3" ht="15" customHeight="1" x14ac:dyDescent="0.2">
      <c r="B124" s="24"/>
      <c r="C124" s="24"/>
    </row>
    <row r="125" spans="2:3" ht="15" customHeight="1" x14ac:dyDescent="0.2">
      <c r="B125" s="24"/>
      <c r="C125" s="24"/>
    </row>
    <row r="126" spans="2:3" ht="15" customHeight="1" x14ac:dyDescent="0.2">
      <c r="B126" s="24"/>
      <c r="C126" s="24"/>
    </row>
    <row r="127" spans="2:3" ht="15" customHeight="1" x14ac:dyDescent="0.2">
      <c r="B127" s="24"/>
      <c r="C127" s="24"/>
    </row>
  </sheetData>
  <autoFilter ref="B11:AD102" xr:uid="{00000000-0001-0000-0000-000000000000}"/>
  <mergeCells count="64">
    <mergeCell ref="B104:C104"/>
    <mergeCell ref="Q91:R91"/>
    <mergeCell ref="S91:T91"/>
    <mergeCell ref="U91:V91"/>
    <mergeCell ref="W91:X91"/>
    <mergeCell ref="Y91:Z91"/>
    <mergeCell ref="AA91:AB91"/>
    <mergeCell ref="E91:F91"/>
    <mergeCell ref="G91:H91"/>
    <mergeCell ref="I91:J91"/>
    <mergeCell ref="K91:L91"/>
    <mergeCell ref="M91:N91"/>
    <mergeCell ref="O91:P91"/>
    <mergeCell ref="Q88:R88"/>
    <mergeCell ref="S88:T88"/>
    <mergeCell ref="U88:V88"/>
    <mergeCell ref="W88:X88"/>
    <mergeCell ref="Y88:Z88"/>
    <mergeCell ref="AA88:AB88"/>
    <mergeCell ref="U50:V50"/>
    <mergeCell ref="W50:X50"/>
    <mergeCell ref="Y50:Z50"/>
    <mergeCell ref="AA50:AB50"/>
    <mergeCell ref="E88:F88"/>
    <mergeCell ref="G88:H88"/>
    <mergeCell ref="I88:J88"/>
    <mergeCell ref="K88:L88"/>
    <mergeCell ref="M88:N88"/>
    <mergeCell ref="O88:P88"/>
    <mergeCell ref="AE10:AE11"/>
    <mergeCell ref="AF10:AF11"/>
    <mergeCell ref="E50:F50"/>
    <mergeCell ref="G50:H50"/>
    <mergeCell ref="I50:J50"/>
    <mergeCell ref="K50:L50"/>
    <mergeCell ref="M50:N50"/>
    <mergeCell ref="O50:P50"/>
    <mergeCell ref="Q50:R50"/>
    <mergeCell ref="S50:T50"/>
    <mergeCell ref="Q10:R10"/>
    <mergeCell ref="S10:T10"/>
    <mergeCell ref="U10:V10"/>
    <mergeCell ref="W10:X10"/>
    <mergeCell ref="Y10:Z10"/>
    <mergeCell ref="AA10:AB10"/>
    <mergeCell ref="E10:F10"/>
    <mergeCell ref="G10:H10"/>
    <mergeCell ref="I10:J10"/>
    <mergeCell ref="K10:L10"/>
    <mergeCell ref="M10:N10"/>
    <mergeCell ref="O10:P10"/>
    <mergeCell ref="B5:AG5"/>
    <mergeCell ref="C6:D6"/>
    <mergeCell ref="I6:K6"/>
    <mergeCell ref="L6:T6"/>
    <mergeCell ref="AC6:AD6"/>
    <mergeCell ref="C8:D8"/>
    <mergeCell ref="B2:B4"/>
    <mergeCell ref="C2:AF2"/>
    <mergeCell ref="AG2:AG4"/>
    <mergeCell ref="C3:AF3"/>
    <mergeCell ref="C4:K4"/>
    <mergeCell ref="L4:V4"/>
    <mergeCell ref="W4:AF4"/>
  </mergeCells>
  <conditionalFormatting sqref="B42">
    <cfRule type="expression" dxfId="183" priority="139" stopIfTrue="1">
      <formula>$B42&lt;&gt;#REF!</formula>
    </cfRule>
  </conditionalFormatting>
  <conditionalFormatting sqref="B76:B78">
    <cfRule type="expression" dxfId="182" priority="118" stopIfTrue="1">
      <formula>$B76&lt;&gt;#REF!</formula>
    </cfRule>
    <cfRule type="expression" dxfId="181" priority="119" stopIfTrue="1">
      <formula>$B76=#REF!</formula>
    </cfRule>
  </conditionalFormatting>
  <conditionalFormatting sqref="B13:C13">
    <cfRule type="expression" dxfId="180" priority="142" stopIfTrue="1">
      <formula>$B13=#REF!</formula>
    </cfRule>
  </conditionalFormatting>
  <conditionalFormatting sqref="B33:C33 B44:B46 B12:C12 B30:D30">
    <cfRule type="expression" dxfId="179" priority="144" stopIfTrue="1">
      <formula>#REF!="Título"</formula>
    </cfRule>
  </conditionalFormatting>
  <conditionalFormatting sqref="B39:C39">
    <cfRule type="expression" dxfId="178" priority="169" stopIfTrue="1">
      <formula>#REF!&lt;&gt;#REF!</formula>
    </cfRule>
  </conditionalFormatting>
  <conditionalFormatting sqref="B63:C65">
    <cfRule type="expression" dxfId="177" priority="117" stopIfTrue="1">
      <formula>$B63=#REF!</formula>
    </cfRule>
  </conditionalFormatting>
  <conditionalFormatting sqref="B96:C99">
    <cfRule type="expression" dxfId="176" priority="78" stopIfTrue="1">
      <formula>#REF!="Título"</formula>
    </cfRule>
    <cfRule type="expression" dxfId="175" priority="79" stopIfTrue="1">
      <formula>$B96=#REF!</formula>
    </cfRule>
    <cfRule type="expression" dxfId="174" priority="81" stopIfTrue="1">
      <formula>$B96=#REF!</formula>
    </cfRule>
  </conditionalFormatting>
  <conditionalFormatting sqref="B96:C100">
    <cfRule type="expression" dxfId="173" priority="80" stopIfTrue="1">
      <formula>$B96&lt;&gt;#REF!</formula>
    </cfRule>
  </conditionalFormatting>
  <conditionalFormatting sqref="B100:C100 B104 B105:C107 D109 B109:C127">
    <cfRule type="cellIs" dxfId="172" priority="88" stopIfTrue="1" operator="equal">
      <formula>"P"</formula>
    </cfRule>
    <cfRule type="cellIs" dxfId="171" priority="89" stopIfTrue="1" operator="equal">
      <formula>"E"</formula>
    </cfRule>
    <cfRule type="cellIs" dxfId="170" priority="90" stopIfTrue="1" operator="equal">
      <formula>"P"</formula>
    </cfRule>
    <cfRule type="cellIs" dxfId="169" priority="91" stopIfTrue="1" operator="equal">
      <formula>"E"</formula>
    </cfRule>
  </conditionalFormatting>
  <conditionalFormatting sqref="B101:C101">
    <cfRule type="expression" dxfId="168" priority="74" stopIfTrue="1">
      <formula>#REF!="Título"</formula>
    </cfRule>
    <cfRule type="expression" dxfId="167" priority="75" stopIfTrue="1">
      <formula>$B101=#REF!</formula>
    </cfRule>
    <cfRule type="expression" dxfId="166" priority="76" stopIfTrue="1">
      <formula>$B101&lt;&gt;#REF!</formula>
    </cfRule>
  </conditionalFormatting>
  <conditionalFormatting sqref="B13:D13">
    <cfRule type="expression" dxfId="165" priority="145" stopIfTrue="1">
      <formula>$B13=#REF!</formula>
    </cfRule>
  </conditionalFormatting>
  <conditionalFormatting sqref="B14:D14 B17:D17 B20:D20 B25:D25 B33:D34 B40:D40 B43:D43 B47:D47 B50:D50 B57:D57 B94:D95 D96:D97 D100">
    <cfRule type="expression" dxfId="164" priority="114" stopIfTrue="1">
      <formula>#REF!="Título"</formula>
    </cfRule>
  </conditionalFormatting>
  <conditionalFormatting sqref="B15:D16">
    <cfRule type="expression" dxfId="163" priority="167" stopIfTrue="1">
      <formula>$B15=#REF!</formula>
    </cfRule>
  </conditionalFormatting>
  <conditionalFormatting sqref="B21:D24">
    <cfRule type="expression" dxfId="162" priority="143" stopIfTrue="1">
      <formula>$B21=#REF!</formula>
    </cfRule>
    <cfRule type="expression" dxfId="161" priority="146" stopIfTrue="1">
      <formula>#REF!=#REF!</formula>
    </cfRule>
  </conditionalFormatting>
  <conditionalFormatting sqref="D96:D99 B58:D63 D64:D65 B18:D19 B41 B44:D46 C48:D49 C51:C56 D54:D56 B79:D79 B83:D88 B91:D93 B26:D29 B31:D32 B35:D39 B66:D75 C76:D79 B89:B90">
    <cfRule type="expression" dxfId="160" priority="115" stopIfTrue="1">
      <formula>$B18=#REF!</formula>
    </cfRule>
  </conditionalFormatting>
  <conditionalFormatting sqref="B41:D42 B15:C16 B18:C19 E25:AD25 E30:AD30 E33:AD33 B44:B46 B58 C58:D59 C61:D62 E70:AD70 J72:AB72 B79:D79 D93:AD93 D96:D99 B100:AF100 D101 B104 B105:C107 D109 B94:D95 B76:B78 E40:AB40 B109:C127 D25:D30 B26:C30 B31:D33 B35:D39 AC72:AD74 J71:AD71 E71:I72 B63:C73 E73:AB73">
    <cfRule type="expression" dxfId="159" priority="140" stopIfTrue="1">
      <formula>$B15=#REF!</formula>
    </cfRule>
  </conditionalFormatting>
  <conditionalFormatting sqref="B63:D63">
    <cfRule type="expression" dxfId="158" priority="130" stopIfTrue="1">
      <formula>#REF!="Título"</formula>
    </cfRule>
  </conditionalFormatting>
  <conditionalFormatting sqref="B93:D93 D107 B70:D74">
    <cfRule type="expression" dxfId="157" priority="184" stopIfTrue="1">
      <formula>#REF!="Título"</formula>
    </cfRule>
  </conditionalFormatting>
  <conditionalFormatting sqref="B80:D82">
    <cfRule type="expression" dxfId="156" priority="120" stopIfTrue="1">
      <formula>$B80=#REF!</formula>
    </cfRule>
  </conditionalFormatting>
  <conditionalFormatting sqref="B94:D95">
    <cfRule type="expression" dxfId="155" priority="131" stopIfTrue="1">
      <formula>$B94=#REF!</formula>
    </cfRule>
    <cfRule type="expression" dxfId="154" priority="134" stopIfTrue="1">
      <formula>$B94&lt;&gt;#REF!</formula>
    </cfRule>
  </conditionalFormatting>
  <conditionalFormatting sqref="B101:D101">
    <cfRule type="expression" dxfId="153" priority="77" stopIfTrue="1">
      <formula>$B101=#REF!</formula>
    </cfRule>
  </conditionalFormatting>
  <conditionalFormatting sqref="C51:C56 D35 B39:D39 C76:D79">
    <cfRule type="expression" dxfId="152" priority="168" stopIfTrue="1">
      <formula>#REF!=#REF!</formula>
    </cfRule>
  </conditionalFormatting>
  <conditionalFormatting sqref="C53:C55">
    <cfRule type="expression" dxfId="151" priority="154" stopIfTrue="1">
      <formula>#REF!=#REF!</formula>
    </cfRule>
    <cfRule type="expression" dxfId="150" priority="155" stopIfTrue="1">
      <formula>#REF!&lt;&gt;#REF!</formula>
    </cfRule>
    <cfRule type="expression" dxfId="149" priority="156" stopIfTrue="1">
      <formula>$B53=#REF!</formula>
    </cfRule>
    <cfRule type="expression" dxfId="148" priority="157" stopIfTrue="1">
      <formula>$B53&lt;&gt;#REF!</formula>
    </cfRule>
    <cfRule type="expression" dxfId="147" priority="158" stopIfTrue="1">
      <formula>$B53=#REF!</formula>
    </cfRule>
    <cfRule type="expression" dxfId="146" priority="159" stopIfTrue="1">
      <formula>#REF!=#REF!</formula>
    </cfRule>
  </conditionalFormatting>
  <conditionalFormatting sqref="C72:D73 C81:D87 C90:D92 C31:D32">
    <cfRule type="expression" dxfId="145" priority="147" stopIfTrue="1">
      <formula>#REF!=#REF!</formula>
    </cfRule>
    <cfRule type="expression" dxfId="144" priority="148" stopIfTrue="1">
      <formula>#REF!&lt;&gt;#REF!</formula>
    </cfRule>
  </conditionalFormatting>
  <conditionalFormatting sqref="C41:D42">
    <cfRule type="expression" dxfId="143" priority="183" stopIfTrue="1">
      <formula>$B41=#REF!</formula>
    </cfRule>
  </conditionalFormatting>
  <conditionalFormatting sqref="C44:D46">
    <cfRule type="expression" dxfId="142" priority="149" stopIfTrue="1">
      <formula>#REF!=#REF!</formula>
    </cfRule>
    <cfRule type="expression" dxfId="141" priority="150" stopIfTrue="1">
      <formula>#REF!&lt;&gt;#REF!</formula>
    </cfRule>
  </conditionalFormatting>
  <conditionalFormatting sqref="C48:D49">
    <cfRule type="expression" dxfId="140" priority="151" stopIfTrue="1">
      <formula>#REF!=#REF!</formula>
    </cfRule>
    <cfRule type="expression" dxfId="139" priority="152" stopIfTrue="1">
      <formula>#REF!&lt;&gt;#REF!</formula>
    </cfRule>
  </conditionalFormatting>
  <conditionalFormatting sqref="C51:D53">
    <cfRule type="expression" dxfId="138" priority="182" stopIfTrue="1">
      <formula>$B51=#REF!</formula>
    </cfRule>
  </conditionalFormatting>
  <conditionalFormatting sqref="D35 C51:D56 D39 C76:D79">
    <cfRule type="expression" dxfId="137" priority="135" stopIfTrue="1">
      <formula>#REF!&lt;&gt;#REF!</formula>
    </cfRule>
  </conditionalFormatting>
  <conditionalFormatting sqref="C82:D82">
    <cfRule type="expression" dxfId="136" priority="108" stopIfTrue="1">
      <formula>$B82=#REF!</formula>
    </cfRule>
  </conditionalFormatting>
  <conditionalFormatting sqref="C90:D92">
    <cfRule type="expression" dxfId="135" priority="203" stopIfTrue="1">
      <formula>#REF!=#REF!</formula>
    </cfRule>
  </conditionalFormatting>
  <conditionalFormatting sqref="D12:D20">
    <cfRule type="expression" dxfId="134" priority="138" stopIfTrue="1">
      <formula>$B12=#REF!</formula>
    </cfRule>
  </conditionalFormatting>
  <conditionalFormatting sqref="B79:D79 J72:AB72 B74:AB74 D100:AF100 E25:AD25 E30:AD30 B18:C19 B41 B44:B46 B58 C58:D59 C61:D62 B93:AD93 D96:D99 D101 B104 B105:C107 D109 B13:C13 B15:C16 E33:AD33 C41:D42 E70:AD70 B109:C127 D12:D30 B21:C30 B31:D33 B35:D39 AC72:AD74 J71:AD71 E71:I72 B63:C73 E73:AB73">
    <cfRule type="expression" dxfId="133" priority="136" stopIfTrue="1">
      <formula>$B12&lt;&gt;#REF!</formula>
    </cfRule>
  </conditionalFormatting>
  <conditionalFormatting sqref="D51:D55">
    <cfRule type="expression" dxfId="132" priority="153" stopIfTrue="1">
      <formula>#REF!=#REF!</formula>
    </cfRule>
  </conditionalFormatting>
  <conditionalFormatting sqref="D55">
    <cfRule type="expression" dxfId="131" priority="161" stopIfTrue="1">
      <formula>#REF!&lt;&gt;#REF!</formula>
    </cfRule>
    <cfRule type="expression" dxfId="130" priority="162" stopIfTrue="1">
      <formula>$B55=#REF!</formula>
    </cfRule>
    <cfRule type="expression" dxfId="129" priority="163" stopIfTrue="1">
      <formula>$B55&lt;&gt;#REF!</formula>
    </cfRule>
    <cfRule type="expression" dxfId="128" priority="164" stopIfTrue="1">
      <formula>$B55=#REF!</formula>
    </cfRule>
    <cfRule type="expression" dxfId="127" priority="165" stopIfTrue="1">
      <formula>#REF!=#REF!</formula>
    </cfRule>
    <cfRule type="expression" dxfId="126" priority="166" stopIfTrue="1">
      <formula>#REF!=#REF!</formula>
    </cfRule>
  </conditionalFormatting>
  <conditionalFormatting sqref="D56">
    <cfRule type="expression" dxfId="125" priority="170" stopIfTrue="1">
      <formula>#REF!=#REF!</formula>
    </cfRule>
  </conditionalFormatting>
  <conditionalFormatting sqref="K92 M92 O92 Q92 E92 G92 S92">
    <cfRule type="expression" dxfId="124" priority="181" stopIfTrue="1">
      <formula>$B92&lt;&gt;#REF!</formula>
    </cfRule>
  </conditionalFormatting>
  <conditionalFormatting sqref="D63:D73">
    <cfRule type="expression" dxfId="123" priority="106" stopIfTrue="1">
      <formula>$B63&lt;&gt;#REF!</formula>
    </cfRule>
    <cfRule type="expression" dxfId="122" priority="107" stopIfTrue="1">
      <formula>$B63=#REF!</formula>
    </cfRule>
  </conditionalFormatting>
  <conditionalFormatting sqref="D76:D79">
    <cfRule type="expression" dxfId="121" priority="121" stopIfTrue="1">
      <formula>#REF!=#REF!</formula>
    </cfRule>
    <cfRule type="expression" dxfId="120" priority="122" stopIfTrue="1">
      <formula>#REF!&lt;&gt;#REF!</formula>
    </cfRule>
    <cfRule type="expression" dxfId="119" priority="123" stopIfTrue="1">
      <formula>$B76=#REF!</formula>
    </cfRule>
  </conditionalFormatting>
  <conditionalFormatting sqref="D100 D93">
    <cfRule type="expression" dxfId="118" priority="188" stopIfTrue="1">
      <formula>#REF!="Título"</formula>
    </cfRule>
  </conditionalFormatting>
  <conditionalFormatting sqref="D100">
    <cfRule type="expression" dxfId="117" priority="185" stopIfTrue="1">
      <formula>$B100=#REF!</formula>
    </cfRule>
    <cfRule type="expression" dxfId="116" priority="186" stopIfTrue="1">
      <formula>#REF!="Título"</formula>
    </cfRule>
    <cfRule type="expression" dxfId="115" priority="187" stopIfTrue="1">
      <formula>$B100=#REF!</formula>
    </cfRule>
  </conditionalFormatting>
  <conditionalFormatting sqref="D101">
    <cfRule type="expression" dxfId="114" priority="109" stopIfTrue="1">
      <formula>$B101&lt;&gt;#REF!</formula>
    </cfRule>
  </conditionalFormatting>
  <conditionalFormatting sqref="D104">
    <cfRule type="expression" dxfId="113" priority="189" stopIfTrue="1">
      <formula>$C104=#REF!</formula>
    </cfRule>
    <cfRule type="expression" dxfId="112" priority="190" stopIfTrue="1">
      <formula>$C104&lt;&gt;#REF!</formula>
    </cfRule>
  </conditionalFormatting>
  <conditionalFormatting sqref="D74:AB74">
    <cfRule type="expression" dxfId="111" priority="116" stopIfTrue="1">
      <formula>$B74=#REF!</formula>
    </cfRule>
  </conditionalFormatting>
  <conditionalFormatting sqref="D100:AF100 E76:G79 I76:AB79 T35:AB35 E57:AB57 E25:AB33 E36:AB38 G39:AB39 E58:F58 U58:AB58 H58 E59:AB70">
    <cfRule type="cellIs" dxfId="110" priority="126" stopIfTrue="1" operator="equal">
      <formula>"P"</formula>
    </cfRule>
  </conditionalFormatting>
  <conditionalFormatting sqref="D100:AF100 E21:AB33 E63:AB70">
    <cfRule type="cellIs" dxfId="109" priority="127" stopIfTrue="1" operator="equal">
      <formula>"E"</formula>
    </cfRule>
  </conditionalFormatting>
  <conditionalFormatting sqref="E11 G11 I11 K11 M11 O11 Q11 S11 U11 W11 Y11 AA11 E93:AB93 D100:AF100 E41:AB43 E13:AB19 T35:AB35 B20:AF20 E76:G79 I76:AB79 E44:H46 J44:AB46 E47:AB49 AB39">
    <cfRule type="cellIs" dxfId="108" priority="192" stopIfTrue="1" operator="equal">
      <formula>"E"</formula>
    </cfRule>
  </conditionalFormatting>
  <conditionalFormatting sqref="E13 G13">
    <cfRule type="cellIs" dxfId="107" priority="180" stopIfTrue="1" operator="equal">
      <formula>"E"</formula>
    </cfRule>
  </conditionalFormatting>
  <conditionalFormatting sqref="E89:E92 G89:G92 I89:I92 K89:K92 M89:M92 O89:O92 Q89:Q92 S89:S92 AA89:AA92">
    <cfRule type="expression" dxfId="106" priority="205" stopIfTrue="1">
      <formula>#REF!=#REF!</formula>
    </cfRule>
    <cfRule type="cellIs" dxfId="105" priority="206" stopIfTrue="1" operator="equal">
      <formula>"P"</formula>
    </cfRule>
    <cfRule type="cellIs" dxfId="104" priority="207" stopIfTrue="1" operator="equal">
      <formula>"E"</formula>
    </cfRule>
  </conditionalFormatting>
  <conditionalFormatting sqref="I58:L58 N58:T58 M59 E89:E92">
    <cfRule type="cellIs" dxfId="103" priority="72" stopIfTrue="1" operator="equal">
      <formula>"P"</formula>
    </cfRule>
    <cfRule type="cellIs" dxfId="102" priority="73" stopIfTrue="1" operator="equal">
      <formula>"E"</formula>
    </cfRule>
  </conditionalFormatting>
  <conditionalFormatting sqref="E92 G92 I92 K92 M92 O92 Q92 S92">
    <cfRule type="expression" dxfId="101" priority="97" stopIfTrue="1">
      <formula>$B92=#REF!</formula>
    </cfRule>
    <cfRule type="cellIs" dxfId="100" priority="98" stopIfTrue="1" operator="equal">
      <formula>"P"</formula>
    </cfRule>
    <cfRule type="cellIs" dxfId="99" priority="99" stopIfTrue="1" operator="equal">
      <formula>"E"</formula>
    </cfRule>
  </conditionalFormatting>
  <conditionalFormatting sqref="E70:AB73">
    <cfRule type="cellIs" dxfId="98" priority="133" stopIfTrue="1" operator="equal">
      <formula>"E"</formula>
    </cfRule>
  </conditionalFormatting>
  <conditionalFormatting sqref="E72:AB73">
    <cfRule type="cellIs" dxfId="97" priority="132" stopIfTrue="1" operator="equal">
      <formula>"P"</formula>
    </cfRule>
  </conditionalFormatting>
  <conditionalFormatting sqref="E57:AB57 E59:AB62 E58:F58 U58:AB58 H58 E72:AB75">
    <cfRule type="cellIs" dxfId="96" priority="129" stopIfTrue="1" operator="equal">
      <formula>"E"</formula>
    </cfRule>
  </conditionalFormatting>
  <conditionalFormatting sqref="E107:Q107">
    <cfRule type="cellIs" dxfId="95" priority="193" stopIfTrue="1" operator="between">
      <formula>0</formula>
      <formula>0.3</formula>
    </cfRule>
    <cfRule type="cellIs" dxfId="94" priority="194" stopIfTrue="1" operator="between">
      <formula>0.31</formula>
      <formula>0.6</formula>
    </cfRule>
    <cfRule type="cellIs" dxfId="93" priority="195" stopIfTrue="1" operator="between">
      <formula>0.61</formula>
      <formula>1</formula>
    </cfRule>
  </conditionalFormatting>
  <conditionalFormatting sqref="G78:G79 E79:F79 H79:AB79 E80:AB87 E35:H35 J35:R35 E94:AB99">
    <cfRule type="cellIs" dxfId="92" priority="102" stopIfTrue="1" operator="equal">
      <formula>"P"</formula>
    </cfRule>
  </conditionalFormatting>
  <conditionalFormatting sqref="G78:G79 E79:F79 H79:AB79 E80:AB87 E35:H35 J35:R35 E94:AB99">
    <cfRule type="cellIs" dxfId="91" priority="103" stopIfTrue="1" operator="equal">
      <formula>"E"</formula>
    </cfRule>
  </conditionalFormatting>
  <conditionalFormatting sqref="E39:F39 E42:AB42">
    <cfRule type="cellIs" dxfId="90" priority="179" stopIfTrue="1" operator="equal">
      <formula>"P"</formula>
    </cfRule>
  </conditionalFormatting>
  <conditionalFormatting sqref="E92:T92">
    <cfRule type="cellIs" dxfId="89" priority="70" stopIfTrue="1" operator="equal">
      <formula>"P"</formula>
    </cfRule>
    <cfRule type="cellIs" dxfId="88" priority="71" stopIfTrue="1" operator="equal">
      <formula>"E"</formula>
    </cfRule>
  </conditionalFormatting>
  <conditionalFormatting sqref="E14:AB19 B20:AF20 E41:AB43 E44:H46 J44:AB46 E47:AB49 D100:AF100 E21:AB25 E70:AB74">
    <cfRule type="cellIs" dxfId="87" priority="198" stopIfTrue="1" operator="equal">
      <formula>"P"</formula>
    </cfRule>
  </conditionalFormatting>
  <conditionalFormatting sqref="E30:AB30 E33:AB34 E39:F39 E42:AB42 AB39">
    <cfRule type="cellIs" dxfId="86" priority="172" stopIfTrue="1" operator="equal">
      <formula>"P"</formula>
    </cfRule>
    <cfRule type="cellIs" dxfId="85" priority="173" stopIfTrue="1" operator="equal">
      <formula>"E"</formula>
    </cfRule>
  </conditionalFormatting>
  <conditionalFormatting sqref="E33:AB33 E12:AB14 E17:AB17">
    <cfRule type="cellIs" dxfId="84" priority="178" stopIfTrue="1" operator="equal">
      <formula>"P"</formula>
    </cfRule>
  </conditionalFormatting>
  <conditionalFormatting sqref="E40:AB40">
    <cfRule type="expression" dxfId="83" priority="141" stopIfTrue="1">
      <formula>$B40&lt;&gt;#REF!</formula>
    </cfRule>
  </conditionalFormatting>
  <conditionalFormatting sqref="E56:AB56 E55:F55 AB55 H51:H55 N51:N55 P51:P55 R51:R55 T51:T55 V51:V55 X51:X55">
    <cfRule type="cellIs" dxfId="82" priority="58" stopIfTrue="1" operator="equal">
      <formula>"P"</formula>
    </cfRule>
    <cfRule type="cellIs" dxfId="81" priority="59" stopIfTrue="1" operator="equal">
      <formula>"E"</formula>
    </cfRule>
  </conditionalFormatting>
  <conditionalFormatting sqref="E72:AB75">
    <cfRule type="cellIs" dxfId="80" priority="128" stopIfTrue="1" operator="equal">
      <formula>"P"</formula>
    </cfRule>
  </conditionalFormatting>
  <conditionalFormatting sqref="E74:AB74">
    <cfRule type="cellIs" dxfId="79" priority="124" stopIfTrue="1" operator="equal">
      <formula>"P"</formula>
    </cfRule>
    <cfRule type="cellIs" dxfId="78" priority="125" stopIfTrue="1" operator="equal">
      <formula>"E"</formula>
    </cfRule>
  </conditionalFormatting>
  <conditionalFormatting sqref="E93:AB93 E11 G11 I11 K11 M11 O11 Q11 S11 U11 W11 Y11 AA11">
    <cfRule type="cellIs" dxfId="77" priority="191" stopIfTrue="1" operator="equal">
      <formula>"P"</formula>
    </cfRule>
  </conditionalFormatting>
  <conditionalFormatting sqref="E93:AB93">
    <cfRule type="cellIs" dxfId="76" priority="196" stopIfTrue="1" operator="equal">
      <formula>"P"</formula>
    </cfRule>
    <cfRule type="cellIs" dxfId="75" priority="197" stopIfTrue="1" operator="equal">
      <formula>"E"</formula>
    </cfRule>
  </conditionalFormatting>
  <conditionalFormatting sqref="E101:AB101">
    <cfRule type="cellIs" dxfId="74" priority="110" stopIfTrue="1" operator="equal">
      <formula>"P"</formula>
    </cfRule>
    <cfRule type="cellIs" dxfId="73" priority="111" stopIfTrue="1" operator="equal">
      <formula>"E"</formula>
    </cfRule>
    <cfRule type="cellIs" dxfId="72" priority="112" stopIfTrue="1" operator="equal">
      <formula>"P"</formula>
    </cfRule>
    <cfRule type="cellIs" dxfId="71" priority="113" stopIfTrue="1" operator="equal">
      <formula>"E"</formula>
    </cfRule>
  </conditionalFormatting>
  <conditionalFormatting sqref="E102:AD102">
    <cfRule type="cellIs" dxfId="70" priority="199" stopIfTrue="1" operator="equal">
      <formula>"P"</formula>
    </cfRule>
    <cfRule type="cellIs" dxfId="69" priority="200" stopIfTrue="1" operator="equal">
      <formula>"E"</formula>
    </cfRule>
  </conditionalFormatting>
  <conditionalFormatting sqref="F90:H92">
    <cfRule type="cellIs" dxfId="68" priority="100" stopIfTrue="1" operator="equal">
      <formula>"P"</formula>
    </cfRule>
    <cfRule type="cellIs" dxfId="67" priority="101" stopIfTrue="1" operator="equal">
      <formula>"E"</formula>
    </cfRule>
  </conditionalFormatting>
  <conditionalFormatting sqref="I92">
    <cfRule type="expression" dxfId="66" priority="96" stopIfTrue="1">
      <formula>$B92&lt;&gt;#REF!</formula>
    </cfRule>
  </conditionalFormatting>
  <conditionalFormatting sqref="I90:O92">
    <cfRule type="cellIs" dxfId="65" priority="94" stopIfTrue="1" operator="equal">
      <formula>"P"</formula>
    </cfRule>
    <cfRule type="cellIs" dxfId="64" priority="95" stopIfTrue="1" operator="equal">
      <formula>"E"</formula>
    </cfRule>
  </conditionalFormatting>
  <conditionalFormatting sqref="P89:P92">
    <cfRule type="cellIs" dxfId="63" priority="54" stopIfTrue="1" operator="equal">
      <formula>"P"</formula>
    </cfRule>
    <cfRule type="cellIs" dxfId="62" priority="55" stopIfTrue="1" operator="equal">
      <formula>"E"</formula>
    </cfRule>
  </conditionalFormatting>
  <conditionalFormatting sqref="Q89:Q92">
    <cfRule type="cellIs" dxfId="61" priority="92" stopIfTrue="1" operator="equal">
      <formula>"P"</formula>
    </cfRule>
    <cfRule type="cellIs" dxfId="60" priority="93" stopIfTrue="1" operator="equal">
      <formula>"E"</formula>
    </cfRule>
  </conditionalFormatting>
  <conditionalFormatting sqref="R90:T92">
    <cfRule type="cellIs" dxfId="59" priority="52" stopIfTrue="1" operator="equal">
      <formula>"P"</formula>
    </cfRule>
    <cfRule type="cellIs" dxfId="58" priority="53" stopIfTrue="1" operator="equal">
      <formula>"E"</formula>
    </cfRule>
  </conditionalFormatting>
  <conditionalFormatting sqref="U89:U92 W89:W92 Y89:Y92">
    <cfRule type="expression" dxfId="57" priority="208" stopIfTrue="1">
      <formula>#REF!&lt;&gt;#REF!</formula>
    </cfRule>
    <cfRule type="expression" dxfId="56" priority="209" stopIfTrue="1">
      <formula>#REF!=#REF!</formula>
    </cfRule>
    <cfRule type="cellIs" dxfId="55" priority="210" stopIfTrue="1" operator="equal">
      <formula>"P"</formula>
    </cfRule>
    <cfRule type="cellIs" dxfId="54" priority="211" stopIfTrue="1" operator="equal">
      <formula>"E"</formula>
    </cfRule>
    <cfRule type="cellIs" dxfId="53" priority="212" stopIfTrue="1" operator="equal">
      <formula>"P"</formula>
    </cfRule>
    <cfRule type="cellIs" dxfId="52" priority="213" stopIfTrue="1" operator="equal">
      <formula>"E"</formula>
    </cfRule>
  </conditionalFormatting>
  <conditionalFormatting sqref="U92 W92 Y92 AA92">
    <cfRule type="expression" dxfId="51" priority="82" stopIfTrue="1">
      <formula>$B92&lt;&gt;#REF!</formula>
    </cfRule>
    <cfRule type="expression" dxfId="50" priority="83" stopIfTrue="1">
      <formula>$B92=#REF!</formula>
    </cfRule>
    <cfRule type="cellIs" dxfId="49" priority="84" stopIfTrue="1" operator="equal">
      <formula>"P"</formula>
    </cfRule>
    <cfRule type="cellIs" dxfId="48" priority="85" stopIfTrue="1" operator="equal">
      <formula>"E"</formula>
    </cfRule>
    <cfRule type="cellIs" dxfId="47" priority="86" stopIfTrue="1" operator="equal">
      <formula>"P"</formula>
    </cfRule>
    <cfRule type="cellIs" dxfId="46" priority="87" stopIfTrue="1" operator="equal">
      <formula>"E"</formula>
    </cfRule>
  </conditionalFormatting>
  <conditionalFormatting sqref="V89:V92">
    <cfRule type="cellIs" dxfId="45" priority="60" stopIfTrue="1" operator="equal">
      <formula>"P"</formula>
    </cfRule>
    <cfRule type="cellIs" dxfId="44" priority="61" stopIfTrue="1" operator="equal">
      <formula>"E"</formula>
    </cfRule>
  </conditionalFormatting>
  <conditionalFormatting sqref="V92">
    <cfRule type="cellIs" dxfId="43" priority="68" stopIfTrue="1" operator="equal">
      <formula>"P"</formula>
    </cfRule>
    <cfRule type="cellIs" dxfId="42" priority="69" stopIfTrue="1" operator="equal">
      <formula>"E"</formula>
    </cfRule>
  </conditionalFormatting>
  <conditionalFormatting sqref="X89:X92">
    <cfRule type="cellIs" dxfId="41" priority="50" stopIfTrue="1" operator="equal">
      <formula>"P"</formula>
    </cfRule>
    <cfRule type="cellIs" dxfId="40" priority="51" stopIfTrue="1" operator="equal">
      <formula>"E"</formula>
    </cfRule>
  </conditionalFormatting>
  <conditionalFormatting sqref="X92">
    <cfRule type="cellIs" dxfId="39" priority="66" stopIfTrue="1" operator="equal">
      <formula>"P"</formula>
    </cfRule>
    <cfRule type="cellIs" dxfId="38" priority="67" stopIfTrue="1" operator="equal">
      <formula>"E"</formula>
    </cfRule>
  </conditionalFormatting>
  <conditionalFormatting sqref="Z89:Z92">
    <cfRule type="cellIs" dxfId="37" priority="48" stopIfTrue="1" operator="equal">
      <formula>"P"</formula>
    </cfRule>
    <cfRule type="cellIs" dxfId="36" priority="49" stopIfTrue="1" operator="equal">
      <formula>"E"</formula>
    </cfRule>
  </conditionalFormatting>
  <conditionalFormatting sqref="Z92">
    <cfRule type="cellIs" dxfId="35" priority="64" stopIfTrue="1" operator="equal">
      <formula>"P"</formula>
    </cfRule>
    <cfRule type="cellIs" dxfId="34" priority="65" stopIfTrue="1" operator="equal">
      <formula>"E"</formula>
    </cfRule>
  </conditionalFormatting>
  <conditionalFormatting sqref="AA89:AA92 G89:G92 E89:E92 I89:I92 K89:K92 M89:M92 O89:O92 Q89:Q92 S89:S92">
    <cfRule type="expression" dxfId="33" priority="204" stopIfTrue="1">
      <formula>#REF!&lt;&gt;#REF!</formula>
    </cfRule>
  </conditionalFormatting>
  <conditionalFormatting sqref="AA90:AB92">
    <cfRule type="cellIs" dxfId="32" priority="104" stopIfTrue="1" operator="equal">
      <formula>"P"</formula>
    </cfRule>
    <cfRule type="cellIs" dxfId="31" priority="105" stopIfTrue="1" operator="equal">
      <formula>"E"</formula>
    </cfRule>
  </conditionalFormatting>
  <conditionalFormatting sqref="AB92">
    <cfRule type="cellIs" dxfId="30" priority="62" stopIfTrue="1" operator="equal">
      <formula>"P"</formula>
    </cfRule>
    <cfRule type="cellIs" dxfId="29" priority="63" stopIfTrue="1" operator="equal">
      <formula>"E"</formula>
    </cfRule>
  </conditionalFormatting>
  <conditionalFormatting sqref="AC11">
    <cfRule type="cellIs" dxfId="28" priority="201" stopIfTrue="1" operator="equal">
      <formula>"P"</formula>
    </cfRule>
    <cfRule type="cellIs" dxfId="27" priority="202" stopIfTrue="1" operator="equal">
      <formula>"E"</formula>
    </cfRule>
  </conditionalFormatting>
  <conditionalFormatting sqref="I35">
    <cfRule type="cellIs" dxfId="26" priority="26" stopIfTrue="1" operator="equal">
      <formula>"P"</formula>
    </cfRule>
  </conditionalFormatting>
  <conditionalFormatting sqref="I35">
    <cfRule type="cellIs" dxfId="25" priority="27" stopIfTrue="1" operator="equal">
      <formula>"E"</formula>
    </cfRule>
  </conditionalFormatting>
  <conditionalFormatting sqref="E36:AB38">
    <cfRule type="cellIs" dxfId="24" priority="25" stopIfTrue="1" operator="equal">
      <formula>"E"</formula>
    </cfRule>
  </conditionalFormatting>
  <conditionalFormatting sqref="G39:AA39">
    <cfRule type="cellIs" dxfId="23" priority="24" stopIfTrue="1" operator="equal">
      <formula>"E"</formula>
    </cfRule>
  </conditionalFormatting>
  <conditionalFormatting sqref="G58">
    <cfRule type="cellIs" dxfId="22" priority="22" stopIfTrue="1" operator="equal">
      <formula>"P"</formula>
    </cfRule>
    <cfRule type="cellIs" dxfId="21" priority="23" stopIfTrue="1" operator="equal">
      <formula>"E"</formula>
    </cfRule>
  </conditionalFormatting>
  <conditionalFormatting sqref="C71:D71">
    <cfRule type="expression" dxfId="20" priority="20" stopIfTrue="1">
      <formula>#REF!=#REF!</formula>
    </cfRule>
    <cfRule type="expression" dxfId="19" priority="21" stopIfTrue="1">
      <formula>#REF!&lt;&gt;#REF!</formula>
    </cfRule>
  </conditionalFormatting>
  <conditionalFormatting sqref="E71:AB71">
    <cfRule type="cellIs" dxfId="18" priority="19" stopIfTrue="1" operator="equal">
      <formula>"P"</formula>
    </cfRule>
  </conditionalFormatting>
  <conditionalFormatting sqref="E71:AB71">
    <cfRule type="cellIs" dxfId="17" priority="18" stopIfTrue="1" operator="equal">
      <formula>"E"</formula>
    </cfRule>
  </conditionalFormatting>
  <conditionalFormatting sqref="E71:AB71">
    <cfRule type="cellIs" dxfId="16" priority="17" stopIfTrue="1" operator="equal">
      <formula>"P"</formula>
    </cfRule>
  </conditionalFormatting>
  <conditionalFormatting sqref="C71:D71">
    <cfRule type="expression" dxfId="15" priority="15" stopIfTrue="1">
      <formula>#REF!=#REF!</formula>
    </cfRule>
    <cfRule type="expression" dxfId="14" priority="16" stopIfTrue="1">
      <formula>#REF!&lt;&gt;#REF!</formula>
    </cfRule>
  </conditionalFormatting>
  <conditionalFormatting sqref="F89:H89">
    <cfRule type="cellIs" dxfId="10" priority="8" stopIfTrue="1" operator="equal">
      <formula>"P"</formula>
    </cfRule>
    <cfRule type="cellIs" dxfId="9" priority="9" stopIfTrue="1" operator="equal">
      <formula>"E"</formula>
    </cfRule>
  </conditionalFormatting>
  <conditionalFormatting sqref="I89:O89">
    <cfRule type="cellIs" dxfId="8" priority="6" stopIfTrue="1" operator="equal">
      <formula>"P"</formula>
    </cfRule>
    <cfRule type="cellIs" dxfId="7" priority="7" stopIfTrue="1" operator="equal">
      <formula>"E"</formula>
    </cfRule>
  </conditionalFormatting>
  <conditionalFormatting sqref="R89:T89">
    <cfRule type="cellIs" dxfId="6" priority="4" stopIfTrue="1" operator="equal">
      <formula>"P"</formula>
    </cfRule>
    <cfRule type="cellIs" dxfId="5" priority="5" stopIfTrue="1" operator="equal">
      <formula>"E"</formula>
    </cfRule>
  </conditionalFormatting>
  <conditionalFormatting sqref="AA89:AB89">
    <cfRule type="cellIs" dxfId="4" priority="10" stopIfTrue="1" operator="equal">
      <formula>"P"</formula>
    </cfRule>
    <cfRule type="cellIs" dxfId="3" priority="11" stopIfTrue="1" operator="equal">
      <formula>"E"</formula>
    </cfRule>
  </conditionalFormatting>
  <conditionalFormatting sqref="C89:D89">
    <cfRule type="expression" dxfId="2" priority="1" stopIfTrue="1">
      <formula>#REF!=#REF!</formula>
    </cfRule>
    <cfRule type="expression" dxfId="1" priority="2" stopIfTrue="1">
      <formula>#REF!&lt;&gt;#REF!</formula>
    </cfRule>
  </conditionalFormatting>
  <conditionalFormatting sqref="C89:D89">
    <cfRule type="expression" dxfId="0" priority="3" stopIfTrue="1">
      <formula>#REF!=#REF!</formula>
    </cfRule>
  </conditionalFormatting>
  <printOptions horizontalCentered="1"/>
  <pageMargins left="0.75" right="0.75" top="1" bottom="1" header="0" footer="0"/>
  <pageSetup paperSize="3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Cronog Actividades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Pamela Castaño - SST</dc:creator>
  <cp:lastModifiedBy>Pamela Castaño - SST</cp:lastModifiedBy>
  <dcterms:created xsi:type="dcterms:W3CDTF">2025-01-31T19:59:32Z</dcterms:created>
  <dcterms:modified xsi:type="dcterms:W3CDTF">2025-01-31T21:01:06Z</dcterms:modified>
</cp:coreProperties>
</file>